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__JKI_Anwendungen\# Portiert Wissen.julius-kuehn.de\Anwendungstechnik\03-Abdrift\"/>
    </mc:Choice>
  </mc:AlternateContent>
  <bookViews>
    <workbookView xWindow="0" yWindow="0" windowWidth="28800" windowHeight="13590" tabRatio="769"/>
  </bookViews>
  <sheets>
    <sheet name="1 Anwendung" sheetId="2" r:id="rId1"/>
    <sheet name="2 Anwendungen" sheetId="3" r:id="rId2"/>
    <sheet name="3 Anwendungen " sheetId="4" r:id="rId3"/>
    <sheet name="4 Anwendungen " sheetId="5" r:id="rId4"/>
    <sheet name="5 Anwendungen" sheetId="6" r:id="rId5"/>
    <sheet name="6 Anwendungen" sheetId="7" r:id="rId6"/>
    <sheet name="7 Anwendungen " sheetId="8" r:id="rId7"/>
    <sheet name="8 Anwendungen und mehr" sheetId="9" r:id="rId8"/>
  </sheets>
  <definedNames>
    <definedName name="_xlnm.Print_Area" localSheetId="0">'1 Anwendung'!$A$1:$T$14</definedName>
    <definedName name="_xlnm.Print_Area" localSheetId="1">'2 Anwendungen'!$A$1:$N$12</definedName>
    <definedName name="_xlnm.Print_Area" localSheetId="2">'3 Anwendungen '!$A$1:$N$12</definedName>
    <definedName name="_xlnm.Print_Area" localSheetId="3">'4 Anwendungen '!$A$1:$N$12</definedName>
    <definedName name="_xlnm.Print_Area" localSheetId="4">'5 Anwendungen'!$A$1:$N$12</definedName>
    <definedName name="_xlnm.Print_Area" localSheetId="5">'6 Anwendungen'!$A$1:$N$12</definedName>
    <definedName name="_xlnm.Print_Area" localSheetId="6">'7 Anwendungen '!$A$1:$N$12</definedName>
    <definedName name="_xlnm.Print_Area" localSheetId="7">'8 Anwendungen und mehr'!$A$1:$N$12</definedName>
    <definedName name="_xlnm.Print_Titles" localSheetId="0">'1 Anwendung'!$A:$A,'1 Anwendung'!$1:$1</definedName>
    <definedName name="_xlnm.Print_Titles" localSheetId="1">'2 Anwendungen'!$A:$A</definedName>
    <definedName name="_xlnm.Print_Titles" localSheetId="2">'3 Anwendungen '!$A:$A</definedName>
    <definedName name="_xlnm.Print_Titles" localSheetId="3">'4 Anwendungen '!$A:$A</definedName>
    <definedName name="_xlnm.Print_Titles" localSheetId="4">'5 Anwendungen'!$A:$A</definedName>
    <definedName name="_xlnm.Print_Titles" localSheetId="5">'6 Anwendungen'!$A:$A</definedName>
    <definedName name="_xlnm.Print_Titles" localSheetId="6">'7 Anwendungen '!$A:$A</definedName>
    <definedName name="_xlnm.Print_Titles" localSheetId="7">'8 Anwendungen und mehr'!$A:$A</definedName>
  </definedNames>
  <calcPr calcId="162913"/>
</workbook>
</file>

<file path=xl/calcChain.xml><?xml version="1.0" encoding="utf-8"?>
<calcChain xmlns="http://schemas.openxmlformats.org/spreadsheetml/2006/main">
  <c r="P9" i="2" l="1"/>
  <c r="P8" i="2"/>
  <c r="P7" i="2"/>
  <c r="P6" i="2"/>
  <c r="P4" i="2"/>
  <c r="C10" i="7" l="1"/>
  <c r="K6" i="2"/>
  <c r="K7" i="2"/>
  <c r="K8" i="2"/>
  <c r="K9" i="2"/>
  <c r="K10" i="2"/>
  <c r="K12" i="2"/>
  <c r="K5" i="2"/>
  <c r="H12" i="2"/>
  <c r="H11" i="2"/>
  <c r="H10" i="2"/>
  <c r="H9" i="2"/>
  <c r="H8" i="2"/>
  <c r="H7" i="2"/>
  <c r="H6" i="2"/>
  <c r="H4" i="2"/>
  <c r="J12" i="2"/>
  <c r="J11" i="2"/>
  <c r="J10" i="2"/>
  <c r="J9" i="2"/>
  <c r="J8" i="2"/>
  <c r="J7" i="2"/>
  <c r="J6" i="2"/>
  <c r="J5" i="2"/>
  <c r="T9" i="2"/>
  <c r="T8" i="2"/>
  <c r="T7" i="2"/>
  <c r="T6" i="2"/>
  <c r="T5" i="2"/>
  <c r="S9" i="2"/>
  <c r="R9" i="2"/>
  <c r="Q9" i="2"/>
  <c r="S8" i="2"/>
  <c r="R8" i="2"/>
  <c r="Q8" i="2"/>
  <c r="S7" i="2"/>
  <c r="R7" i="2"/>
  <c r="Q7" i="2"/>
  <c r="S6" i="2"/>
  <c r="R6" i="2"/>
  <c r="Q6" i="2"/>
  <c r="S5" i="2"/>
  <c r="R5" i="2"/>
  <c r="Q5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F5" i="2"/>
  <c r="E5" i="2"/>
  <c r="D5" i="2"/>
  <c r="C5" i="2"/>
  <c r="G4" i="2"/>
  <c r="B4" i="2"/>
  <c r="H12" i="3"/>
  <c r="H11" i="3"/>
  <c r="H10" i="3"/>
  <c r="H9" i="3"/>
  <c r="H8" i="3"/>
  <c r="H7" i="3"/>
  <c r="H6" i="3"/>
  <c r="H4" i="3"/>
  <c r="I12" i="3"/>
  <c r="I11" i="3"/>
  <c r="I10" i="3"/>
  <c r="I9" i="3"/>
  <c r="I8" i="3"/>
  <c r="I7" i="3"/>
  <c r="I6" i="3"/>
  <c r="I5" i="3"/>
  <c r="N9" i="3"/>
  <c r="N8" i="3"/>
  <c r="N7" i="3"/>
  <c r="N6" i="3"/>
  <c r="N5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J6" i="3"/>
  <c r="M5" i="3"/>
  <c r="L5" i="3"/>
  <c r="K5" i="3"/>
  <c r="J4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F5" i="3"/>
  <c r="E5" i="3"/>
  <c r="D5" i="3"/>
  <c r="C5" i="3"/>
  <c r="G4" i="3"/>
  <c r="B4" i="3"/>
  <c r="H12" i="4"/>
  <c r="H11" i="4"/>
  <c r="H10" i="4"/>
  <c r="H9" i="4"/>
  <c r="H8" i="4"/>
  <c r="H7" i="4"/>
  <c r="H6" i="4"/>
  <c r="H4" i="4"/>
  <c r="I12" i="4"/>
  <c r="I11" i="4"/>
  <c r="I10" i="4"/>
  <c r="I9" i="4"/>
  <c r="I8" i="4"/>
  <c r="I7" i="4"/>
  <c r="I6" i="4"/>
  <c r="I5" i="4"/>
  <c r="N9" i="4"/>
  <c r="N8" i="4"/>
  <c r="N7" i="4"/>
  <c r="N6" i="4"/>
  <c r="N5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M5" i="4"/>
  <c r="L5" i="4"/>
  <c r="K5" i="4"/>
  <c r="J4" i="4"/>
  <c r="G12" i="4"/>
  <c r="F12" i="4"/>
  <c r="E12" i="4"/>
  <c r="D12" i="4"/>
  <c r="C12" i="4"/>
  <c r="B12" i="4"/>
  <c r="G11" i="4"/>
  <c r="F11" i="4"/>
  <c r="E11" i="4"/>
  <c r="D11" i="4"/>
  <c r="C11" i="4"/>
  <c r="B11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F5" i="4"/>
  <c r="E5" i="4"/>
  <c r="D5" i="4"/>
  <c r="C5" i="4"/>
  <c r="G4" i="4"/>
  <c r="B4" i="4"/>
  <c r="H12" i="5"/>
  <c r="H11" i="5"/>
  <c r="H10" i="5"/>
  <c r="H9" i="5"/>
  <c r="H8" i="5"/>
  <c r="H7" i="5"/>
  <c r="H6" i="5"/>
  <c r="H4" i="5"/>
  <c r="I12" i="5"/>
  <c r="I11" i="5"/>
  <c r="I10" i="5"/>
  <c r="I9" i="5"/>
  <c r="I8" i="5"/>
  <c r="I7" i="5"/>
  <c r="I6" i="5"/>
  <c r="I5" i="5"/>
  <c r="N9" i="5"/>
  <c r="N8" i="5"/>
  <c r="N7" i="5"/>
  <c r="N6" i="5"/>
  <c r="N5" i="5"/>
  <c r="M9" i="5"/>
  <c r="L9" i="5"/>
  <c r="K9" i="5"/>
  <c r="J9" i="5"/>
  <c r="M8" i="5"/>
  <c r="L8" i="5"/>
  <c r="K8" i="5"/>
  <c r="J8" i="5"/>
  <c r="M7" i="5"/>
  <c r="L7" i="5"/>
  <c r="K7" i="5"/>
  <c r="J7" i="5"/>
  <c r="M6" i="5"/>
  <c r="L6" i="5"/>
  <c r="K6" i="5"/>
  <c r="J6" i="5"/>
  <c r="M5" i="5"/>
  <c r="L5" i="5"/>
  <c r="K5" i="5"/>
  <c r="J4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F5" i="5"/>
  <c r="E5" i="5"/>
  <c r="D5" i="5"/>
  <c r="C5" i="5"/>
  <c r="G4" i="5"/>
  <c r="B4" i="5"/>
  <c r="H12" i="6"/>
  <c r="H11" i="6"/>
  <c r="H10" i="6"/>
  <c r="H9" i="6"/>
  <c r="H8" i="6"/>
  <c r="H7" i="6"/>
  <c r="H6" i="6"/>
  <c r="H4" i="6"/>
  <c r="I12" i="6"/>
  <c r="I11" i="6"/>
  <c r="I10" i="6"/>
  <c r="I9" i="6"/>
  <c r="I8" i="6"/>
  <c r="I7" i="6"/>
  <c r="I6" i="6"/>
  <c r="I5" i="6"/>
  <c r="N9" i="6"/>
  <c r="N8" i="6"/>
  <c r="N7" i="6"/>
  <c r="N6" i="6"/>
  <c r="N5" i="6"/>
  <c r="M9" i="6"/>
  <c r="L9" i="6"/>
  <c r="K9" i="6"/>
  <c r="J9" i="6"/>
  <c r="M8" i="6"/>
  <c r="L8" i="6"/>
  <c r="K8" i="6"/>
  <c r="J8" i="6"/>
  <c r="M7" i="6"/>
  <c r="L7" i="6"/>
  <c r="K7" i="6"/>
  <c r="J7" i="6"/>
  <c r="M6" i="6"/>
  <c r="L6" i="6"/>
  <c r="K6" i="6"/>
  <c r="J6" i="6"/>
  <c r="M5" i="6"/>
  <c r="L5" i="6"/>
  <c r="K5" i="6"/>
  <c r="J4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8" i="6"/>
  <c r="F8" i="6"/>
  <c r="E8" i="6"/>
  <c r="D8" i="6"/>
  <c r="C8" i="6"/>
  <c r="B8" i="6"/>
  <c r="G7" i="6"/>
  <c r="F7" i="6"/>
  <c r="E7" i="6"/>
  <c r="D7" i="6"/>
  <c r="C7" i="6"/>
  <c r="B7" i="6"/>
  <c r="G6" i="6"/>
  <c r="F6" i="6"/>
  <c r="E6" i="6"/>
  <c r="D6" i="6"/>
  <c r="C6" i="6"/>
  <c r="B6" i="6"/>
  <c r="F5" i="6"/>
  <c r="E5" i="6"/>
  <c r="D5" i="6"/>
  <c r="C5" i="6"/>
  <c r="G4" i="6"/>
  <c r="B4" i="6"/>
  <c r="H12" i="7"/>
  <c r="H11" i="7"/>
  <c r="H10" i="7"/>
  <c r="H9" i="7"/>
  <c r="H8" i="7"/>
  <c r="H7" i="7"/>
  <c r="H6" i="7"/>
  <c r="H4" i="7"/>
  <c r="I12" i="7"/>
  <c r="I11" i="7"/>
  <c r="I10" i="7"/>
  <c r="I9" i="7"/>
  <c r="I8" i="7"/>
  <c r="I7" i="7"/>
  <c r="I6" i="7"/>
  <c r="I5" i="7"/>
  <c r="N9" i="7"/>
  <c r="N8" i="7"/>
  <c r="N7" i="7"/>
  <c r="N6" i="7"/>
  <c r="N5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  <c r="M5" i="7"/>
  <c r="L5" i="7"/>
  <c r="K5" i="7"/>
  <c r="J4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F5" i="7"/>
  <c r="E5" i="7"/>
  <c r="D5" i="7"/>
  <c r="C5" i="7"/>
  <c r="G4" i="7"/>
  <c r="B4" i="7"/>
  <c r="H12" i="8"/>
  <c r="H11" i="8"/>
  <c r="H10" i="8"/>
  <c r="H9" i="8"/>
  <c r="H8" i="8"/>
  <c r="H7" i="8"/>
  <c r="H6" i="8"/>
  <c r="H4" i="8"/>
  <c r="I12" i="8"/>
  <c r="I11" i="8"/>
  <c r="I10" i="8"/>
  <c r="I9" i="8"/>
  <c r="I8" i="8"/>
  <c r="I7" i="8"/>
  <c r="I6" i="8"/>
  <c r="I5" i="8"/>
  <c r="N9" i="8"/>
  <c r="N8" i="8"/>
  <c r="N7" i="8"/>
  <c r="N6" i="8"/>
  <c r="N5" i="8"/>
  <c r="M9" i="8"/>
  <c r="L9" i="8"/>
  <c r="K9" i="8"/>
  <c r="J9" i="8"/>
  <c r="M8" i="8"/>
  <c r="L8" i="8"/>
  <c r="K8" i="8"/>
  <c r="J8" i="8"/>
  <c r="M7" i="8"/>
  <c r="L7" i="8"/>
  <c r="K7" i="8"/>
  <c r="J7" i="8"/>
  <c r="M6" i="8"/>
  <c r="L6" i="8"/>
  <c r="K6" i="8"/>
  <c r="J6" i="8"/>
  <c r="M5" i="8"/>
  <c r="L5" i="8"/>
  <c r="K5" i="8"/>
  <c r="J4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9" i="8"/>
  <c r="F9" i="8"/>
  <c r="E9" i="8"/>
  <c r="D9" i="8"/>
  <c r="C9" i="8"/>
  <c r="B9" i="8"/>
  <c r="G8" i="8"/>
  <c r="F8" i="8"/>
  <c r="E8" i="8"/>
  <c r="D8" i="8"/>
  <c r="C8" i="8"/>
  <c r="B8" i="8"/>
  <c r="G7" i="8"/>
  <c r="F7" i="8"/>
  <c r="E7" i="8"/>
  <c r="D7" i="8"/>
  <c r="C7" i="8"/>
  <c r="B7" i="8"/>
  <c r="G6" i="8"/>
  <c r="F6" i="8"/>
  <c r="E6" i="8"/>
  <c r="D6" i="8"/>
  <c r="C6" i="8"/>
  <c r="B6" i="8"/>
  <c r="F5" i="8"/>
  <c r="E5" i="8"/>
  <c r="D5" i="8"/>
  <c r="C5" i="8"/>
  <c r="G4" i="8"/>
  <c r="B4" i="8"/>
  <c r="H12" i="9"/>
  <c r="H11" i="9"/>
  <c r="H10" i="9"/>
  <c r="H9" i="9"/>
  <c r="H8" i="9"/>
  <c r="H7" i="9"/>
  <c r="H6" i="9"/>
  <c r="H4" i="9"/>
  <c r="I12" i="9"/>
  <c r="I11" i="9"/>
  <c r="I10" i="9"/>
  <c r="I9" i="9"/>
  <c r="I8" i="9"/>
  <c r="I7" i="9"/>
  <c r="I6" i="9"/>
  <c r="I5" i="9"/>
  <c r="N9" i="9"/>
  <c r="N8" i="9"/>
  <c r="N7" i="9"/>
  <c r="N6" i="9"/>
  <c r="N5" i="9"/>
  <c r="M9" i="9"/>
  <c r="L9" i="9"/>
  <c r="K9" i="9"/>
  <c r="J9" i="9"/>
  <c r="M8" i="9"/>
  <c r="L8" i="9"/>
  <c r="K8" i="9"/>
  <c r="J8" i="9"/>
  <c r="M7" i="9"/>
  <c r="L7" i="9"/>
  <c r="K7" i="9"/>
  <c r="J7" i="9"/>
  <c r="M6" i="9"/>
  <c r="L6" i="9"/>
  <c r="K6" i="9"/>
  <c r="J6" i="9"/>
  <c r="M5" i="9"/>
  <c r="L5" i="9"/>
  <c r="K5" i="9"/>
  <c r="J4" i="9"/>
  <c r="G12" i="9"/>
  <c r="G11" i="9"/>
  <c r="G10" i="9"/>
  <c r="G9" i="9"/>
  <c r="G8" i="9"/>
  <c r="G7" i="9"/>
  <c r="G6" i="9"/>
  <c r="G4" i="9"/>
  <c r="F10" i="9"/>
  <c r="F11" i="9"/>
  <c r="F12" i="9"/>
  <c r="F9" i="9"/>
  <c r="F6" i="9"/>
  <c r="F7" i="9"/>
  <c r="F8" i="9"/>
  <c r="F5" i="9"/>
  <c r="E6" i="9"/>
  <c r="E7" i="9"/>
  <c r="E8" i="9"/>
  <c r="E9" i="9"/>
  <c r="E10" i="9"/>
  <c r="E11" i="9"/>
  <c r="E12" i="9"/>
  <c r="E5" i="9"/>
  <c r="D9" i="9"/>
  <c r="D10" i="9"/>
  <c r="D11" i="9"/>
  <c r="D12" i="9"/>
  <c r="D8" i="9"/>
  <c r="D6" i="9"/>
  <c r="D7" i="9"/>
  <c r="D5" i="9"/>
  <c r="C9" i="9"/>
  <c r="C10" i="9"/>
  <c r="C11" i="9"/>
  <c r="C12" i="9"/>
  <c r="C8" i="9"/>
  <c r="C6" i="9"/>
  <c r="C7" i="9"/>
  <c r="C5" i="9"/>
  <c r="B7" i="9"/>
  <c r="B8" i="9"/>
  <c r="B9" i="9"/>
  <c r="B10" i="9"/>
  <c r="B11" i="9"/>
  <c r="B12" i="9"/>
  <c r="B6" i="9"/>
  <c r="B4" i="9"/>
</calcChain>
</file>

<file path=xl/sharedStrings.xml><?xml version="1.0" encoding="utf-8"?>
<sst xmlns="http://schemas.openxmlformats.org/spreadsheetml/2006/main" count="181" uniqueCount="27">
  <si>
    <t>Abstand</t>
  </si>
  <si>
    <t>Ackerbau</t>
  </si>
  <si>
    <t xml:space="preserve">Obstbau </t>
  </si>
  <si>
    <t xml:space="preserve">Weinbau </t>
  </si>
  <si>
    <t>Hopfenbau</t>
  </si>
  <si>
    <t>[m]</t>
  </si>
  <si>
    <t>früh</t>
  </si>
  <si>
    <t>spät</t>
  </si>
  <si>
    <t>&gt; 900 l/ha</t>
  </si>
  <si>
    <t>Faktor nah (oder alle)</t>
  </si>
  <si>
    <t>Exponent nah (oder alle)</t>
  </si>
  <si>
    <t xml:space="preserve">Faktor fern </t>
  </si>
  <si>
    <t>Exponent fern</t>
  </si>
  <si>
    <t>Flächenkulturen</t>
  </si>
  <si>
    <t>Beet
Höhe &lt; 50 cm</t>
  </si>
  <si>
    <t>Baum spät</t>
  </si>
  <si>
    <r>
      <t xml:space="preserve">Baum 
früh
Höhe </t>
    </r>
    <r>
      <rPr>
        <sz val="14"/>
        <rFont val="Symbol"/>
        <family val="1"/>
        <charset val="2"/>
      </rPr>
      <t xml:space="preserve">&gt; </t>
    </r>
    <r>
      <rPr>
        <sz val="14"/>
        <rFont val="Arial"/>
        <family val="2"/>
      </rPr>
      <t>2 m</t>
    </r>
  </si>
  <si>
    <t>Höhe &lt; 50 cm</t>
  </si>
  <si>
    <t>Höhe &gt; 50 cm</t>
  </si>
  <si>
    <r>
      <t xml:space="preserve">Weinbau früh*), Baum früh
Höhe </t>
    </r>
    <r>
      <rPr>
        <sz val="14"/>
        <rFont val="Symbol"/>
        <family val="1"/>
        <charset val="2"/>
      </rPr>
      <t xml:space="preserve">£ </t>
    </r>
    <r>
      <rPr>
        <sz val="14"/>
        <rFont val="Arial"/>
        <family val="2"/>
      </rPr>
      <t>2 m, Beerenobst u. Zierpflanzen früh Höhe &gt; 50 cm</t>
    </r>
  </si>
  <si>
    <t>Weinbau spät*), Gemüse, Beerenobst u. Zierpflanzen spät
Höhe &gt; 50 cm</t>
  </si>
  <si>
    <t>Gleisanlagen</t>
  </si>
  <si>
    <t>Höhe &lt; 50 cm mit Spritzschirm</t>
  </si>
  <si>
    <t>0,011 (bei 2,5 m)</t>
  </si>
  <si>
    <t>Kronenbereich von Wäldern - Nadelwald</t>
  </si>
  <si>
    <t>Kronenbereich von Wäldern - Laubwald</t>
  </si>
  <si>
    <t>Steillagen des Weinbaus (Maximal-werte)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</si>
</sst>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10" x14ac:knownFonts="1">
    <font>
      <sz val="12"/>
      <name val="Arial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MS Sans Serif"/>
      <family val="2"/>
    </font>
    <font>
      <b/>
      <sz val="14"/>
      <color indexed="9"/>
      <name val="Arial"/>
      <family val="2"/>
    </font>
    <font>
      <sz val="14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3" fillId="0" borderId="0" xfId="0" applyNumberFormat="1" applyFont="1" applyBorder="1"/>
    <xf numFmtId="2" fontId="3" fillId="0" borderId="0" xfId="0" applyNumberFormat="1" applyFont="1" applyBorder="1"/>
    <xf numFmtId="2" fontId="1" fillId="0" borderId="0" xfId="0" applyNumberFormat="1" applyFont="1" applyBorder="1"/>
    <xf numFmtId="0" fontId="4" fillId="0" borderId="2" xfId="0" applyFont="1" applyBorder="1"/>
    <xf numFmtId="2" fontId="4" fillId="0" borderId="3" xfId="0" applyNumberFormat="1" applyFont="1" applyBorder="1"/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Alignment="1">
      <alignment horizontal="left"/>
    </xf>
    <xf numFmtId="2" fontId="5" fillId="0" borderId="3" xfId="0" applyNumberFormat="1" applyFont="1" applyBorder="1"/>
    <xf numFmtId="2" fontId="5" fillId="0" borderId="5" xfId="0" applyNumberFormat="1" applyFont="1" applyBorder="1"/>
    <xf numFmtId="164" fontId="5" fillId="0" borderId="5" xfId="0" applyNumberFormat="1" applyFont="1" applyBorder="1"/>
    <xf numFmtId="0" fontId="4" fillId="0" borderId="0" xfId="0" applyFont="1" applyAlignment="1">
      <alignment horizontal="left" vertical="top" wrapText="1"/>
    </xf>
    <xf numFmtId="164" fontId="5" fillId="0" borderId="3" xfId="0" applyNumberFormat="1" applyFont="1" applyBorder="1"/>
    <xf numFmtId="165" fontId="5" fillId="0" borderId="3" xfId="0" applyNumberFormat="1" applyFont="1" applyBorder="1"/>
    <xf numFmtId="0" fontId="4" fillId="0" borderId="0" xfId="0" applyFont="1" applyAlignment="1">
      <alignment horizontal="center" vertical="top" wrapText="1"/>
    </xf>
    <xf numFmtId="2" fontId="4" fillId="0" borderId="5" xfId="0" applyNumberFormat="1" applyFont="1" applyBorder="1"/>
    <xf numFmtId="2" fontId="5" fillId="0" borderId="3" xfId="0" applyNumberFormat="1" applyFont="1" applyBorder="1" applyAlignment="1">
      <alignment horizontal="centerContinuous" vertical="center"/>
    </xf>
    <xf numFmtId="2" fontId="5" fillId="0" borderId="3" xfId="0" applyNumberFormat="1" applyFont="1" applyBorder="1" applyAlignment="1">
      <alignment horizontal="centerContinuous" vertical="center" wrapText="1"/>
    </xf>
    <xf numFmtId="2" fontId="0" fillId="0" borderId="0" xfId="0" applyNumberFormat="1"/>
    <xf numFmtId="2" fontId="7" fillId="0" borderId="0" xfId="0" applyNumberFormat="1" applyFont="1"/>
    <xf numFmtId="0" fontId="7" fillId="0" borderId="0" xfId="0" applyFont="1"/>
    <xf numFmtId="2" fontId="4" fillId="0" borderId="3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vertical="top"/>
    </xf>
    <xf numFmtId="0" fontId="5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Continuous"/>
    </xf>
    <xf numFmtId="2" fontId="4" fillId="0" borderId="3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/>
    <xf numFmtId="0" fontId="4" fillId="0" borderId="9" xfId="0" applyFont="1" applyBorder="1"/>
    <xf numFmtId="0" fontId="4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10</xdr:col>
      <xdr:colOff>1231900</xdr:colOff>
      <xdr:row>1</xdr:row>
      <xdr:rowOff>0</xdr:rowOff>
    </xdr:to>
    <xdr:sp macro="" textlink="">
      <xdr:nvSpPr>
        <xdr:cNvPr id="2" name="Textfeld 1"/>
        <xdr:cNvSpPr txBox="1"/>
      </xdr:nvSpPr>
      <xdr:spPr>
        <a:xfrm>
          <a:off x="914400" y="12700"/>
          <a:ext cx="12255500" cy="85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Einfachanwendungen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90.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0</xdr:row>
      <xdr:rowOff>850900</xdr:rowOff>
    </xdr:from>
    <xdr:to>
      <xdr:col>10</xdr:col>
      <xdr:colOff>0</xdr:colOff>
      <xdr:row>2</xdr:row>
      <xdr:rowOff>0</xdr:rowOff>
    </xdr:to>
    <xdr:sp macro="" textlink="">
      <xdr:nvSpPr>
        <xdr:cNvPr id="3" name="Textfeld 2"/>
        <xdr:cNvSpPr txBox="1"/>
      </xdr:nvSpPr>
      <xdr:spPr>
        <a:xfrm>
          <a:off x="7620000" y="850900"/>
          <a:ext cx="43180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11</xdr:col>
      <xdr:colOff>25399</xdr:colOff>
      <xdr:row>0</xdr:row>
      <xdr:rowOff>0</xdr:rowOff>
    </xdr:from>
    <xdr:to>
      <xdr:col>19</xdr:col>
      <xdr:colOff>1469570</xdr:colOff>
      <xdr:row>1</xdr:row>
      <xdr:rowOff>0</xdr:rowOff>
    </xdr:to>
    <xdr:sp macro="" textlink="">
      <xdr:nvSpPr>
        <xdr:cNvPr id="4" name="Textfeld 3"/>
        <xdr:cNvSpPr txBox="1"/>
      </xdr:nvSpPr>
      <xdr:spPr>
        <a:xfrm>
          <a:off x="13197113" y="0"/>
          <a:ext cx="12343493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Einfachanwendungen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90.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15</xdr:col>
      <xdr:colOff>12700</xdr:colOff>
      <xdr:row>1</xdr:row>
      <xdr:rowOff>12700</xdr:rowOff>
    </xdr:from>
    <xdr:to>
      <xdr:col>19</xdr:col>
      <xdr:colOff>1455964</xdr:colOff>
      <xdr:row>2</xdr:row>
      <xdr:rowOff>12700</xdr:rowOff>
    </xdr:to>
    <xdr:sp macro="" textlink="">
      <xdr:nvSpPr>
        <xdr:cNvPr id="5" name="Textfeld 4"/>
        <xdr:cNvSpPr txBox="1"/>
      </xdr:nvSpPr>
      <xdr:spPr>
        <a:xfrm>
          <a:off x="17701986" y="842736"/>
          <a:ext cx="7825014" cy="557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16</xdr:col>
      <xdr:colOff>0</xdr:colOff>
      <xdr:row>9</xdr:row>
      <xdr:rowOff>12700</xdr:rowOff>
    </xdr:from>
    <xdr:to>
      <xdr:col>19</xdr:col>
      <xdr:colOff>0</xdr:colOff>
      <xdr:row>11</xdr:row>
      <xdr:rowOff>203200</xdr:rowOff>
    </xdr:to>
    <xdr:sp macro="" textlink="">
      <xdr:nvSpPr>
        <xdr:cNvPr id="6" name="Textfeld 5"/>
        <xdr:cNvSpPr txBox="1"/>
      </xdr:nvSpPr>
      <xdr:spPr>
        <a:xfrm>
          <a:off x="15836900" y="4178300"/>
          <a:ext cx="51562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  <xdr:twoCellAnchor>
    <xdr:from>
      <xdr:col>12</xdr:col>
      <xdr:colOff>12700</xdr:colOff>
      <xdr:row>1</xdr:row>
      <xdr:rowOff>12700</xdr:rowOff>
    </xdr:from>
    <xdr:to>
      <xdr:col>15</xdr:col>
      <xdr:colOff>0</xdr:colOff>
      <xdr:row>2</xdr:row>
      <xdr:rowOff>0</xdr:rowOff>
    </xdr:to>
    <xdr:sp macro="" textlink="">
      <xdr:nvSpPr>
        <xdr:cNvPr id="7" name="Textfeld 6"/>
        <xdr:cNvSpPr txBox="1"/>
      </xdr:nvSpPr>
      <xdr:spPr>
        <a:xfrm>
          <a:off x="14109700" y="838200"/>
          <a:ext cx="36068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Hubschrauber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8</xdr:col>
      <xdr:colOff>1473201</xdr:colOff>
      <xdr:row>1</xdr:row>
      <xdr:rowOff>12700</xdr:rowOff>
    </xdr:to>
    <xdr:sp macro="" textlink="">
      <xdr:nvSpPr>
        <xdr:cNvPr id="3" name="Textfeld 2"/>
        <xdr:cNvSpPr txBox="1"/>
      </xdr:nvSpPr>
      <xdr:spPr>
        <a:xfrm>
          <a:off x="914401" y="0"/>
          <a:ext cx="93472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zweimalige Anwendung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82.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1</xdr:colOff>
      <xdr:row>0</xdr:row>
      <xdr:rowOff>0</xdr:rowOff>
    </xdr:from>
    <xdr:to>
      <xdr:col>13</xdr:col>
      <xdr:colOff>2108201</xdr:colOff>
      <xdr:row>1</xdr:row>
      <xdr:rowOff>0</xdr:rowOff>
    </xdr:to>
    <xdr:sp macro="" textlink="">
      <xdr:nvSpPr>
        <xdr:cNvPr id="5" name="Textfeld 4"/>
        <xdr:cNvSpPr txBox="1"/>
      </xdr:nvSpPr>
      <xdr:spPr>
        <a:xfrm>
          <a:off x="10287001" y="0"/>
          <a:ext cx="83820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zweimalige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82.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1</xdr:colOff>
      <xdr:row>1</xdr:row>
      <xdr:rowOff>0</xdr:rowOff>
    </xdr:from>
    <xdr:to>
      <xdr:col>8</xdr:col>
      <xdr:colOff>1485901</xdr:colOff>
      <xdr:row>2</xdr:row>
      <xdr:rowOff>444499</xdr:rowOff>
    </xdr:to>
    <xdr:sp macro="" textlink="">
      <xdr:nvSpPr>
        <xdr:cNvPr id="6" name="Textfeld 5"/>
        <xdr:cNvSpPr txBox="1"/>
      </xdr:nvSpPr>
      <xdr:spPr>
        <a:xfrm>
          <a:off x="7378701" y="863600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25400</xdr:colOff>
      <xdr:row>1</xdr:row>
      <xdr:rowOff>1</xdr:rowOff>
    </xdr:from>
    <xdr:to>
      <xdr:col>13</xdr:col>
      <xdr:colOff>2108200</xdr:colOff>
      <xdr:row>2</xdr:row>
      <xdr:rowOff>1</xdr:rowOff>
    </xdr:to>
    <xdr:sp macro="" textlink="">
      <xdr:nvSpPr>
        <xdr:cNvPr id="8" name="Textfeld 7"/>
        <xdr:cNvSpPr txBox="1"/>
      </xdr:nvSpPr>
      <xdr:spPr>
        <a:xfrm>
          <a:off x="10401300" y="863601"/>
          <a:ext cx="83566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1842407</xdr:colOff>
      <xdr:row>11</xdr:row>
      <xdr:rowOff>195943</xdr:rowOff>
    </xdr:to>
    <xdr:sp macro="" textlink="">
      <xdr:nvSpPr>
        <xdr:cNvPr id="9" name="Textfeld 8"/>
        <xdr:cNvSpPr txBox="1"/>
      </xdr:nvSpPr>
      <xdr:spPr>
        <a:xfrm>
          <a:off x="13335000" y="4140200"/>
          <a:ext cx="5157107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8</xdr:col>
      <xdr:colOff>1479178</xdr:colOff>
      <xdr:row>0</xdr:row>
      <xdr:rowOff>862852</xdr:rowOff>
    </xdr:to>
    <xdr:sp macro="" textlink="">
      <xdr:nvSpPr>
        <xdr:cNvPr id="2" name="Textfeld 1"/>
        <xdr:cNvSpPr txBox="1"/>
      </xdr:nvSpPr>
      <xdr:spPr>
        <a:xfrm>
          <a:off x="918883" y="0"/>
          <a:ext cx="9592236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dreimalige Anwendung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77.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11205</xdr:colOff>
      <xdr:row>0</xdr:row>
      <xdr:rowOff>0</xdr:rowOff>
    </xdr:from>
    <xdr:to>
      <xdr:col>13</xdr:col>
      <xdr:colOff>1893794</xdr:colOff>
      <xdr:row>0</xdr:row>
      <xdr:rowOff>862852</xdr:rowOff>
    </xdr:to>
    <xdr:sp macro="" textlink="">
      <xdr:nvSpPr>
        <xdr:cNvPr id="4" name="Textfeld 3"/>
        <xdr:cNvSpPr txBox="1"/>
      </xdr:nvSpPr>
      <xdr:spPr>
        <a:xfrm>
          <a:off x="10533529" y="0"/>
          <a:ext cx="8157883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dreimalige Anwendung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77.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7" name="Textfeld 6"/>
        <xdr:cNvSpPr txBox="1"/>
      </xdr:nvSpPr>
      <xdr:spPr>
        <a:xfrm>
          <a:off x="7620000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14</xdr:col>
      <xdr:colOff>11206</xdr:colOff>
      <xdr:row>2</xdr:row>
      <xdr:rowOff>747</xdr:rowOff>
    </xdr:to>
    <xdr:sp macro="" textlink="">
      <xdr:nvSpPr>
        <xdr:cNvPr id="9" name="Textfeld 8"/>
        <xdr:cNvSpPr txBox="1"/>
      </xdr:nvSpPr>
      <xdr:spPr>
        <a:xfrm>
          <a:off x="10522324" y="862853"/>
          <a:ext cx="8191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1638460</xdr:colOff>
      <xdr:row>11</xdr:row>
      <xdr:rowOff>204908</xdr:rowOff>
    </xdr:to>
    <xdr:sp macro="" textlink="">
      <xdr:nvSpPr>
        <xdr:cNvPr id="10" name="Textfeld 9"/>
        <xdr:cNvSpPr txBox="1"/>
      </xdr:nvSpPr>
      <xdr:spPr>
        <a:xfrm>
          <a:off x="13278971" y="4112559"/>
          <a:ext cx="5157107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1467971</xdr:colOff>
      <xdr:row>1</xdr:row>
      <xdr:rowOff>11205</xdr:rowOff>
    </xdr:to>
    <xdr:sp macro="" textlink="">
      <xdr:nvSpPr>
        <xdr:cNvPr id="2" name="Textfeld 1"/>
        <xdr:cNvSpPr txBox="1"/>
      </xdr:nvSpPr>
      <xdr:spPr>
        <a:xfrm>
          <a:off x="918882" y="0"/>
          <a:ext cx="9468971" cy="874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viermalige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74.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22411</xdr:colOff>
      <xdr:row>0</xdr:row>
      <xdr:rowOff>11206</xdr:rowOff>
    </xdr:from>
    <xdr:to>
      <xdr:col>14</xdr:col>
      <xdr:colOff>0</xdr:colOff>
      <xdr:row>1</xdr:row>
      <xdr:rowOff>0</xdr:rowOff>
    </xdr:to>
    <xdr:sp macro="" textlink="">
      <xdr:nvSpPr>
        <xdr:cNvPr id="3" name="Textfeld 2"/>
        <xdr:cNvSpPr txBox="1"/>
      </xdr:nvSpPr>
      <xdr:spPr>
        <a:xfrm>
          <a:off x="10432676" y="11206"/>
          <a:ext cx="7855324" cy="85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viermalige Anwendung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74.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4" name="Textfeld 3"/>
        <xdr:cNvSpPr txBox="1"/>
      </xdr:nvSpPr>
      <xdr:spPr>
        <a:xfrm>
          <a:off x="7507941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14</xdr:col>
      <xdr:colOff>0</xdr:colOff>
      <xdr:row>2</xdr:row>
      <xdr:rowOff>747</xdr:rowOff>
    </xdr:to>
    <xdr:sp macro="" textlink="">
      <xdr:nvSpPr>
        <xdr:cNvPr id="5" name="Textfeld 4"/>
        <xdr:cNvSpPr txBox="1"/>
      </xdr:nvSpPr>
      <xdr:spPr>
        <a:xfrm>
          <a:off x="10410265" y="862853"/>
          <a:ext cx="7877735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36019</xdr:colOff>
      <xdr:row>11</xdr:row>
      <xdr:rowOff>204908</xdr:rowOff>
    </xdr:to>
    <xdr:sp macro="" textlink="">
      <xdr:nvSpPr>
        <xdr:cNvPr id="6" name="Textfeld 5"/>
        <xdr:cNvSpPr txBox="1"/>
      </xdr:nvSpPr>
      <xdr:spPr>
        <a:xfrm>
          <a:off x="13166912" y="4112559"/>
          <a:ext cx="5157107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8</xdr:col>
      <xdr:colOff>1467972</xdr:colOff>
      <xdr:row>0</xdr:row>
      <xdr:rowOff>862852</xdr:rowOff>
    </xdr:to>
    <xdr:sp macro="" textlink="">
      <xdr:nvSpPr>
        <xdr:cNvPr id="2" name="Textfeld 1"/>
        <xdr:cNvSpPr txBox="1"/>
      </xdr:nvSpPr>
      <xdr:spPr>
        <a:xfrm>
          <a:off x="918883" y="0"/>
          <a:ext cx="9558618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fünfmalige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72.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11206</xdr:colOff>
      <xdr:row>0</xdr:row>
      <xdr:rowOff>0</xdr:rowOff>
    </xdr:from>
    <xdr:to>
      <xdr:col>13</xdr:col>
      <xdr:colOff>1983441</xdr:colOff>
      <xdr:row>0</xdr:row>
      <xdr:rowOff>862852</xdr:rowOff>
    </xdr:to>
    <xdr:sp macro="" textlink="">
      <xdr:nvSpPr>
        <xdr:cNvPr id="3" name="Textfeld 2"/>
        <xdr:cNvSpPr txBox="1"/>
      </xdr:nvSpPr>
      <xdr:spPr>
        <a:xfrm>
          <a:off x="10511118" y="0"/>
          <a:ext cx="7855323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fünfmalige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72.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4" name="Textfeld 3"/>
        <xdr:cNvSpPr txBox="1"/>
      </xdr:nvSpPr>
      <xdr:spPr>
        <a:xfrm>
          <a:off x="7597588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14</xdr:col>
      <xdr:colOff>0</xdr:colOff>
      <xdr:row>2</xdr:row>
      <xdr:rowOff>747</xdr:rowOff>
    </xdr:to>
    <xdr:sp macro="" textlink="">
      <xdr:nvSpPr>
        <xdr:cNvPr id="5" name="Textfeld 4"/>
        <xdr:cNvSpPr txBox="1"/>
      </xdr:nvSpPr>
      <xdr:spPr>
        <a:xfrm>
          <a:off x="10499912" y="862853"/>
          <a:ext cx="7877735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1</xdr:colOff>
      <xdr:row>9</xdr:row>
      <xdr:rowOff>0</xdr:rowOff>
    </xdr:from>
    <xdr:to>
      <xdr:col>13</xdr:col>
      <xdr:colOff>1983442</xdr:colOff>
      <xdr:row>11</xdr:row>
      <xdr:rowOff>204908</xdr:rowOff>
    </xdr:to>
    <xdr:sp macro="" textlink="">
      <xdr:nvSpPr>
        <xdr:cNvPr id="6" name="Textfeld 5"/>
        <xdr:cNvSpPr txBox="1"/>
      </xdr:nvSpPr>
      <xdr:spPr>
        <a:xfrm>
          <a:off x="13424648" y="4112559"/>
          <a:ext cx="494179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1467971</xdr:colOff>
      <xdr:row>0</xdr:row>
      <xdr:rowOff>862852</xdr:rowOff>
    </xdr:to>
    <xdr:sp macro="" textlink="">
      <xdr:nvSpPr>
        <xdr:cNvPr id="3" name="Textfeld 2"/>
        <xdr:cNvSpPr txBox="1"/>
      </xdr:nvSpPr>
      <xdr:spPr>
        <a:xfrm>
          <a:off x="918882" y="0"/>
          <a:ext cx="9681883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sechsmalige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70.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11206</xdr:colOff>
      <xdr:row>0</xdr:row>
      <xdr:rowOff>22411</xdr:rowOff>
    </xdr:from>
    <xdr:to>
      <xdr:col>13</xdr:col>
      <xdr:colOff>1792942</xdr:colOff>
      <xdr:row>0</xdr:row>
      <xdr:rowOff>851646</xdr:rowOff>
    </xdr:to>
    <xdr:sp macro="" textlink="">
      <xdr:nvSpPr>
        <xdr:cNvPr id="4" name="Textfeld 3"/>
        <xdr:cNvSpPr txBox="1"/>
      </xdr:nvSpPr>
      <xdr:spPr>
        <a:xfrm>
          <a:off x="10634382" y="22411"/>
          <a:ext cx="7754472" cy="829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sechsmalige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70.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5" name="Textfeld 4"/>
        <xdr:cNvSpPr txBox="1"/>
      </xdr:nvSpPr>
      <xdr:spPr>
        <a:xfrm>
          <a:off x="7720853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13</xdr:col>
      <xdr:colOff>1804147</xdr:colOff>
      <xdr:row>2</xdr:row>
      <xdr:rowOff>747</xdr:rowOff>
    </xdr:to>
    <xdr:sp macro="" textlink="">
      <xdr:nvSpPr>
        <xdr:cNvPr id="6" name="Textfeld 5"/>
        <xdr:cNvSpPr txBox="1"/>
      </xdr:nvSpPr>
      <xdr:spPr>
        <a:xfrm>
          <a:off x="10623176" y="862853"/>
          <a:ext cx="7776883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1804147</xdr:colOff>
      <xdr:row>11</xdr:row>
      <xdr:rowOff>204908</xdr:rowOff>
    </xdr:to>
    <xdr:sp macro="" textlink="">
      <xdr:nvSpPr>
        <xdr:cNvPr id="7" name="Textfeld 6"/>
        <xdr:cNvSpPr txBox="1"/>
      </xdr:nvSpPr>
      <xdr:spPr>
        <a:xfrm>
          <a:off x="13379824" y="4112559"/>
          <a:ext cx="5020235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8</xdr:col>
      <xdr:colOff>1479178</xdr:colOff>
      <xdr:row>0</xdr:row>
      <xdr:rowOff>862852</xdr:rowOff>
    </xdr:to>
    <xdr:sp macro="" textlink="">
      <xdr:nvSpPr>
        <xdr:cNvPr id="4" name="Textfeld 3"/>
        <xdr:cNvSpPr txBox="1"/>
      </xdr:nvSpPr>
      <xdr:spPr>
        <a:xfrm>
          <a:off x="918883" y="0"/>
          <a:ext cx="9569824" cy="86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siebenmalige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69.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11206</xdr:colOff>
      <xdr:row>0</xdr:row>
      <xdr:rowOff>11205</xdr:rowOff>
    </xdr:from>
    <xdr:to>
      <xdr:col>13</xdr:col>
      <xdr:colOff>2000303</xdr:colOff>
      <xdr:row>0</xdr:row>
      <xdr:rowOff>862852</xdr:rowOff>
    </xdr:to>
    <xdr:sp macro="" textlink="">
      <xdr:nvSpPr>
        <xdr:cNvPr id="5" name="Textfeld 4"/>
        <xdr:cNvSpPr txBox="1"/>
      </xdr:nvSpPr>
      <xdr:spPr>
        <a:xfrm>
          <a:off x="10511118" y="11205"/>
          <a:ext cx="7827361" cy="851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siebenmalige Anwendung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69.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6" name="Textfeld 5"/>
        <xdr:cNvSpPr txBox="1"/>
      </xdr:nvSpPr>
      <xdr:spPr>
        <a:xfrm>
          <a:off x="7597588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14</xdr:col>
      <xdr:colOff>22412</xdr:colOff>
      <xdr:row>2</xdr:row>
      <xdr:rowOff>747</xdr:rowOff>
    </xdr:to>
    <xdr:sp macro="" textlink="">
      <xdr:nvSpPr>
        <xdr:cNvPr id="7" name="Textfeld 6"/>
        <xdr:cNvSpPr txBox="1"/>
      </xdr:nvSpPr>
      <xdr:spPr>
        <a:xfrm>
          <a:off x="10499912" y="862853"/>
          <a:ext cx="7877735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1</xdr:colOff>
      <xdr:row>9</xdr:row>
      <xdr:rowOff>0</xdr:rowOff>
    </xdr:from>
    <xdr:to>
      <xdr:col>14</xdr:col>
      <xdr:colOff>1</xdr:colOff>
      <xdr:row>11</xdr:row>
      <xdr:rowOff>204908</xdr:rowOff>
    </xdr:to>
    <xdr:sp macro="" textlink="">
      <xdr:nvSpPr>
        <xdr:cNvPr id="8" name="Textfeld 7"/>
        <xdr:cNvSpPr txBox="1"/>
      </xdr:nvSpPr>
      <xdr:spPr>
        <a:xfrm>
          <a:off x="13256560" y="4112559"/>
          <a:ext cx="5098676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1479177</xdr:colOff>
      <xdr:row>0</xdr:row>
      <xdr:rowOff>851646</xdr:rowOff>
    </xdr:to>
    <xdr:sp macro="" textlink="">
      <xdr:nvSpPr>
        <xdr:cNvPr id="3" name="Textfeld 2"/>
        <xdr:cNvSpPr txBox="1"/>
      </xdr:nvSpPr>
      <xdr:spPr>
        <a:xfrm>
          <a:off x="918882" y="0"/>
          <a:ext cx="9480177" cy="851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mehr als siebenmalige Anwendung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67.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9</xdr:col>
      <xdr:colOff>22411</xdr:colOff>
      <xdr:row>0</xdr:row>
      <xdr:rowOff>0</xdr:rowOff>
    </xdr:from>
    <xdr:to>
      <xdr:col>13</xdr:col>
      <xdr:colOff>1792941</xdr:colOff>
      <xdr:row>1</xdr:row>
      <xdr:rowOff>0</xdr:rowOff>
    </xdr:to>
    <xdr:sp macro="" textlink="">
      <xdr:nvSpPr>
        <xdr:cNvPr id="5" name="Textfeld 4"/>
        <xdr:cNvSpPr txBox="1"/>
      </xdr:nvSpPr>
      <xdr:spPr>
        <a:xfrm>
          <a:off x="10432676" y="0"/>
          <a:ext cx="7776883" cy="862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Tabelle der Abdrifteckwerte für mehr als siebenmalige Anwendung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Bodensedimente in % der Aufwandmenge berechnet auf Basis der 67. Perzentile 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Auszug aus Bundesanzeiger (Stand: 18. Mai 2020)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1483659</xdr:colOff>
      <xdr:row>2</xdr:row>
      <xdr:rowOff>445246</xdr:rowOff>
    </xdr:to>
    <xdr:sp macro="" textlink="">
      <xdr:nvSpPr>
        <xdr:cNvPr id="6" name="Textfeld 5"/>
        <xdr:cNvSpPr txBox="1"/>
      </xdr:nvSpPr>
      <xdr:spPr>
        <a:xfrm>
          <a:off x="7507941" y="862853"/>
          <a:ext cx="2895600" cy="927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Gemüse, Zierpflanzen, Beerenobst</a:t>
          </a:r>
        </a:p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(tragbare Spritz- und Sprühgeräte)</a:t>
          </a:r>
        </a:p>
      </xdr:txBody>
    </xdr:sp>
    <xdr:clientData/>
  </xdr:twoCellAnchor>
  <xdr:twoCellAnchor>
    <xdr:from>
      <xdr:col>9</xdr:col>
      <xdr:colOff>1</xdr:colOff>
      <xdr:row>1</xdr:row>
      <xdr:rowOff>0</xdr:rowOff>
    </xdr:from>
    <xdr:to>
      <xdr:col>14</xdr:col>
      <xdr:colOff>11207</xdr:colOff>
      <xdr:row>2</xdr:row>
      <xdr:rowOff>747</xdr:rowOff>
    </xdr:to>
    <xdr:sp macro="" textlink="">
      <xdr:nvSpPr>
        <xdr:cNvPr id="7" name="Textfeld 6"/>
        <xdr:cNvSpPr txBox="1"/>
      </xdr:nvSpPr>
      <xdr:spPr>
        <a:xfrm>
          <a:off x="10410266" y="862853"/>
          <a:ext cx="7821706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Haus- und Kleingarten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1792941</xdr:colOff>
      <xdr:row>11</xdr:row>
      <xdr:rowOff>204908</xdr:rowOff>
    </xdr:to>
    <xdr:sp macro="" textlink="">
      <xdr:nvSpPr>
        <xdr:cNvPr id="9" name="Textfeld 8"/>
        <xdr:cNvSpPr txBox="1"/>
      </xdr:nvSpPr>
      <xdr:spPr>
        <a:xfrm>
          <a:off x="13312588" y="4112559"/>
          <a:ext cx="4896971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*)  Präzisierung des Geltungsbereiches gegenüber der Bekanntmachung im Bundesanzeiger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" zoomScale="70" zoomScaleNormal="75" zoomScaleSheetLayoutView="70" workbookViewId="0">
      <selection activeCell="P4" sqref="P4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7.5546875" style="1" customWidth="1"/>
    <col min="8" max="9" width="16.44140625" style="1" customWidth="1"/>
    <col min="10" max="10" width="17.44140625" style="1" customWidth="1"/>
    <col min="11" max="11" width="14.44140625" style="1" customWidth="1"/>
    <col min="12" max="13" width="10.6640625" style="1" customWidth="1"/>
    <col min="14" max="14" width="16.88671875" style="1" customWidth="1"/>
    <col min="15" max="15" width="14.6640625" style="1" customWidth="1"/>
    <col min="16" max="16" width="14.21875" style="1" customWidth="1"/>
    <col min="17" max="17" width="18.6640625" style="1" customWidth="1"/>
    <col min="18" max="18" width="18.44140625" style="1" customWidth="1"/>
    <col min="19" max="19" width="23" style="1" customWidth="1"/>
    <col min="20" max="20" width="17.109375" style="1" customWidth="1"/>
    <col min="21" max="16384" width="3.88671875" style="1"/>
  </cols>
  <sheetData>
    <row r="1" spans="1:20" ht="65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3"/>
      <c r="L1" s="12"/>
      <c r="M1" s="53"/>
      <c r="N1" s="53"/>
      <c r="O1" s="53"/>
      <c r="P1" s="44"/>
      <c r="Q1" s="44"/>
      <c r="R1" s="44"/>
      <c r="S1" s="44"/>
      <c r="T1" s="29"/>
    </row>
    <row r="2" spans="1:20" ht="44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40"/>
      <c r="J2" s="34"/>
      <c r="K2" s="19" t="s">
        <v>21</v>
      </c>
      <c r="L2" s="6" t="s">
        <v>0</v>
      </c>
      <c r="M2" s="54"/>
      <c r="N2" s="54"/>
      <c r="O2" s="54"/>
      <c r="P2" s="33"/>
      <c r="Q2" s="33"/>
      <c r="R2" s="33"/>
      <c r="S2" s="34"/>
    </row>
    <row r="3" spans="1:20" ht="111.6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31" t="s">
        <v>22</v>
      </c>
      <c r="J3" s="7" t="s">
        <v>18</v>
      </c>
      <c r="K3" s="12"/>
      <c r="L3" s="28" t="s">
        <v>5</v>
      </c>
      <c r="M3" s="55" t="s">
        <v>26</v>
      </c>
      <c r="N3" s="55" t="s">
        <v>24</v>
      </c>
      <c r="O3" s="55" t="s">
        <v>25</v>
      </c>
      <c r="P3" s="25" t="s">
        <v>14</v>
      </c>
      <c r="Q3" s="25" t="s">
        <v>15</v>
      </c>
      <c r="R3" s="25" t="s">
        <v>19</v>
      </c>
      <c r="S3" s="25" t="s">
        <v>16</v>
      </c>
      <c r="T3" s="25" t="s">
        <v>20</v>
      </c>
    </row>
    <row r="4" spans="1:20" ht="18" customHeight="1" x14ac:dyDescent="0.25">
      <c r="A4" s="10">
        <v>1</v>
      </c>
      <c r="B4" s="13">
        <f>ROUND(B$20*POWER($A4,B$21),2)</f>
        <v>2.77</v>
      </c>
      <c r="C4" s="12"/>
      <c r="D4" s="12"/>
      <c r="E4" s="12"/>
      <c r="F4" s="12"/>
      <c r="G4" s="12">
        <f>ROUND(G$20*POWER($A4,G$21),2)</f>
        <v>4.4400000000000004</v>
      </c>
      <c r="H4" s="13">
        <f>ROUND(H$20*POWER($A4,H$21),2)</f>
        <v>2.77</v>
      </c>
      <c r="I4" s="13">
        <v>3.9E-2</v>
      </c>
      <c r="J4" s="12"/>
      <c r="K4" s="12"/>
      <c r="L4" s="10">
        <v>1</v>
      </c>
      <c r="M4" s="10"/>
      <c r="N4" s="10"/>
      <c r="O4" s="10"/>
      <c r="P4" s="12">
        <f>ROUND(P$20*POWER($A4,P$21),2)</f>
        <v>0.42</v>
      </c>
      <c r="Q4" s="12"/>
      <c r="R4" s="12"/>
      <c r="S4" s="12"/>
      <c r="T4" s="12"/>
    </row>
    <row r="5" spans="1:20" ht="18" customHeight="1" x14ac:dyDescent="0.25">
      <c r="A5" s="10">
        <v>3</v>
      </c>
      <c r="B5" s="14"/>
      <c r="C5" s="12">
        <f t="shared" ref="C5:F7" si="0">ROUND(C$20*POWER($A5,C$21),2)</f>
        <v>29.2</v>
      </c>
      <c r="D5" s="12">
        <f t="shared" si="0"/>
        <v>15.73</v>
      </c>
      <c r="E5" s="12">
        <f t="shared" si="0"/>
        <v>8.02</v>
      </c>
      <c r="F5" s="12">
        <f t="shared" si="0"/>
        <v>19.329999999999998</v>
      </c>
      <c r="G5" s="12"/>
      <c r="H5" s="14"/>
      <c r="I5" s="13" t="s">
        <v>23</v>
      </c>
      <c r="J5" s="12">
        <f t="shared" ref="J5:J12" si="1">ROUND(J$20*POWER($A5,J$21),2)</f>
        <v>8.02</v>
      </c>
      <c r="K5" s="16">
        <f t="shared" ref="K5:K10" si="2">$K$20*POWER($A5,$K$21)</f>
        <v>1.8721696430872382E-2</v>
      </c>
      <c r="L5" s="10">
        <v>3</v>
      </c>
      <c r="M5" s="10"/>
      <c r="N5" s="10"/>
      <c r="O5" s="10"/>
      <c r="P5" s="12"/>
      <c r="Q5" s="12">
        <f t="shared" ref="Q5:T8" si="3">ROUND(Q$20*POWER($A5,Q$21),2)</f>
        <v>3.53</v>
      </c>
      <c r="R5" s="12">
        <f t="shared" si="3"/>
        <v>13.52</v>
      </c>
      <c r="S5" s="12">
        <f t="shared" si="3"/>
        <v>38.090000000000003</v>
      </c>
      <c r="T5" s="12">
        <f t="shared" si="3"/>
        <v>0.72</v>
      </c>
    </row>
    <row r="6" spans="1:20" ht="18" customHeight="1" x14ac:dyDescent="0.25">
      <c r="A6" s="10">
        <v>5</v>
      </c>
      <c r="B6" s="13">
        <f t="shared" ref="B6:B12" si="4">ROUND(B$20*POWER($A6,B$21),2)</f>
        <v>0.56999999999999995</v>
      </c>
      <c r="C6" s="12">
        <f t="shared" si="0"/>
        <v>19.89</v>
      </c>
      <c r="D6" s="12">
        <f t="shared" si="0"/>
        <v>8.41</v>
      </c>
      <c r="E6" s="12">
        <f t="shared" si="0"/>
        <v>3.62</v>
      </c>
      <c r="F6" s="12">
        <f t="shared" si="0"/>
        <v>11.57</v>
      </c>
      <c r="G6" s="12">
        <f t="shared" ref="G6:H8" si="5">ROUND(G$20*POWER($A6,G$21),2)</f>
        <v>0.18</v>
      </c>
      <c r="H6" s="13">
        <f t="shared" si="5"/>
        <v>0.56999999999999995</v>
      </c>
      <c r="I6" s="13">
        <v>5.0000000000000001E-3</v>
      </c>
      <c r="J6" s="12">
        <f t="shared" si="1"/>
        <v>3.62</v>
      </c>
      <c r="K6" s="16">
        <f t="shared" si="2"/>
        <v>1.4363896017076576E-2</v>
      </c>
      <c r="L6" s="10">
        <v>5</v>
      </c>
      <c r="M6" s="10"/>
      <c r="N6" s="10"/>
      <c r="O6" s="10"/>
      <c r="P6" s="12">
        <f>ROUND(P$20*POWER($A6,P$21),2)</f>
        <v>0.02</v>
      </c>
      <c r="Q6" s="12">
        <f t="shared" si="3"/>
        <v>0.78</v>
      </c>
      <c r="R6" s="12">
        <f t="shared" si="3"/>
        <v>2.93</v>
      </c>
      <c r="S6" s="12">
        <f t="shared" si="3"/>
        <v>9.58</v>
      </c>
      <c r="T6" s="12">
        <f t="shared" si="3"/>
        <v>0.19</v>
      </c>
    </row>
    <row r="7" spans="1:20" ht="18" customHeight="1" x14ac:dyDescent="0.25">
      <c r="A7" s="10">
        <v>10</v>
      </c>
      <c r="B7" s="13">
        <f t="shared" si="4"/>
        <v>0.28999999999999998</v>
      </c>
      <c r="C7" s="12">
        <f t="shared" si="0"/>
        <v>11.81</v>
      </c>
      <c r="D7" s="12">
        <f t="shared" si="0"/>
        <v>3.6</v>
      </c>
      <c r="E7" s="12">
        <f t="shared" si="0"/>
        <v>1.23</v>
      </c>
      <c r="F7" s="12">
        <f t="shared" si="0"/>
        <v>5.77</v>
      </c>
      <c r="G7" s="12">
        <f t="shared" si="5"/>
        <v>0.05</v>
      </c>
      <c r="H7" s="13">
        <f t="shared" si="5"/>
        <v>0.28999999999999998</v>
      </c>
      <c r="I7" s="13"/>
      <c r="J7" s="12">
        <f t="shared" si="1"/>
        <v>1.23</v>
      </c>
      <c r="K7" s="16">
        <f t="shared" si="2"/>
        <v>1.0026006775630173E-2</v>
      </c>
      <c r="L7" s="10">
        <v>10</v>
      </c>
      <c r="M7" s="10">
        <v>33.6</v>
      </c>
      <c r="N7" s="10">
        <v>4.5999999999999996</v>
      </c>
      <c r="O7" s="10">
        <v>0.8</v>
      </c>
      <c r="P7" s="16">
        <f>ROUND(P$20*POWER($A7,P$21),3)</f>
        <v>5.0000000000000001E-3</v>
      </c>
      <c r="Q7" s="12">
        <f t="shared" si="3"/>
        <v>0.1</v>
      </c>
      <c r="R7" s="12">
        <f t="shared" si="3"/>
        <v>0.37</v>
      </c>
      <c r="S7" s="12">
        <f t="shared" si="3"/>
        <v>1.47</v>
      </c>
      <c r="T7" s="12">
        <f t="shared" si="3"/>
        <v>0.03</v>
      </c>
    </row>
    <row r="8" spans="1:20" ht="18" customHeight="1" x14ac:dyDescent="0.25">
      <c r="A8" s="10">
        <v>15</v>
      </c>
      <c r="B8" s="13">
        <f t="shared" si="4"/>
        <v>0.2</v>
      </c>
      <c r="C8" s="12">
        <f t="shared" ref="C8:D12" si="6">ROUND(C$22*POWER($A8,C$23),2)</f>
        <v>5.55</v>
      </c>
      <c r="D8" s="12">
        <f t="shared" si="6"/>
        <v>1.81</v>
      </c>
      <c r="E8" s="12">
        <f>ROUND(E$20*POWER($A8,E$21),2)</f>
        <v>0.65</v>
      </c>
      <c r="F8" s="12">
        <f>ROUND(F$20*POWER($A8,F$21),2)</f>
        <v>3.84</v>
      </c>
      <c r="G8" s="12">
        <f t="shared" si="5"/>
        <v>0.02</v>
      </c>
      <c r="H8" s="13">
        <f t="shared" si="5"/>
        <v>0.2</v>
      </c>
      <c r="I8" s="13"/>
      <c r="J8" s="12">
        <f t="shared" si="1"/>
        <v>0.65</v>
      </c>
      <c r="K8" s="16">
        <f t="shared" si="2"/>
        <v>8.1243655829705275E-3</v>
      </c>
      <c r="L8" s="10">
        <v>15</v>
      </c>
      <c r="M8" s="10"/>
      <c r="N8" s="10"/>
      <c r="O8" s="10"/>
      <c r="P8" s="16">
        <f>ROUND(P$20*POWER($A8,P$21),3)</f>
        <v>2E-3</v>
      </c>
      <c r="Q8" s="12">
        <f t="shared" si="3"/>
        <v>0.03</v>
      </c>
      <c r="R8" s="12">
        <f t="shared" si="3"/>
        <v>0.11</v>
      </c>
      <c r="S8" s="12">
        <f t="shared" si="3"/>
        <v>0.49</v>
      </c>
      <c r="T8" s="12">
        <f t="shared" si="3"/>
        <v>0.01</v>
      </c>
    </row>
    <row r="9" spans="1:20" ht="18" customHeight="1" x14ac:dyDescent="0.25">
      <c r="A9" s="10">
        <v>20</v>
      </c>
      <c r="B9" s="13">
        <f t="shared" si="4"/>
        <v>0.15</v>
      </c>
      <c r="C9" s="12">
        <f t="shared" si="6"/>
        <v>2.77</v>
      </c>
      <c r="D9" s="12">
        <f t="shared" si="6"/>
        <v>1.0900000000000001</v>
      </c>
      <c r="E9" s="12">
        <f>ROUND(E$20*POWER($A9,E$21),2)</f>
        <v>0.42</v>
      </c>
      <c r="F9" s="12">
        <f>ROUND(F$22*POWER($A9,F$23),2)</f>
        <v>1.79</v>
      </c>
      <c r="G9" s="16">
        <f>ROUND(G$20*POWER($A9,G$21),3)</f>
        <v>1.2E-2</v>
      </c>
      <c r="H9" s="13">
        <f>ROUND(H$20*POWER($A9,H$21),2)</f>
        <v>0.15</v>
      </c>
      <c r="I9" s="13"/>
      <c r="J9" s="12">
        <f t="shared" si="1"/>
        <v>0.42</v>
      </c>
      <c r="K9" s="16">
        <f t="shared" si="2"/>
        <v>6.9981578636797177E-3</v>
      </c>
      <c r="L9" s="10">
        <v>20</v>
      </c>
      <c r="M9" s="10">
        <v>6.7</v>
      </c>
      <c r="N9" s="10">
        <v>3.6</v>
      </c>
      <c r="O9" s="10">
        <v>0.6</v>
      </c>
      <c r="P9" s="16">
        <f>ROUND(P$20*POWER($A9,P$21),3)</f>
        <v>1E-3</v>
      </c>
      <c r="Q9" s="12">
        <f>ROUND(Q$20*POWER($A9,Q$21),3)</f>
        <v>1.2999999999999999E-2</v>
      </c>
      <c r="R9" s="12">
        <f>ROUND(R$20*POWER($A9,R$21),3)</f>
        <v>4.5999999999999999E-2</v>
      </c>
      <c r="S9" s="12">
        <f>ROUND(S$20*POWER($A9,S$21),3)</f>
        <v>0.22600000000000001</v>
      </c>
      <c r="T9" s="16">
        <f>ROUND(T$20*POWER($A9,T$21),3)</f>
        <v>5.0000000000000001E-3</v>
      </c>
    </row>
    <row r="10" spans="1:20" ht="18" customHeight="1" x14ac:dyDescent="0.25">
      <c r="A10" s="10">
        <v>30</v>
      </c>
      <c r="B10" s="13">
        <f t="shared" si="4"/>
        <v>0.1</v>
      </c>
      <c r="C10" s="12">
        <f t="shared" si="6"/>
        <v>1.04</v>
      </c>
      <c r="D10" s="12">
        <f t="shared" si="6"/>
        <v>0.54</v>
      </c>
      <c r="E10" s="12">
        <f>ROUND(E$20*POWER($A10,E$21),2)</f>
        <v>0.22</v>
      </c>
      <c r="F10" s="12">
        <f>ROUND(F$22*POWER($A10,F$23),2)</f>
        <v>0.56000000000000005</v>
      </c>
      <c r="G10" s="16">
        <f>ROUND(G$20*POWER($A10,G$21),3)</f>
        <v>5.0000000000000001E-3</v>
      </c>
      <c r="H10" s="13">
        <f>ROUND(H$20*POWER($A10,H$21),2)</f>
        <v>0.1</v>
      </c>
      <c r="I10" s="13"/>
      <c r="J10" s="12">
        <f t="shared" si="1"/>
        <v>0.22</v>
      </c>
      <c r="K10" s="16">
        <f t="shared" si="2"/>
        <v>5.6708113373781805E-3</v>
      </c>
      <c r="L10" s="10">
        <v>30</v>
      </c>
      <c r="M10" s="10">
        <v>0.5</v>
      </c>
      <c r="N10" s="10">
        <v>2</v>
      </c>
      <c r="O10" s="10">
        <v>0.5</v>
      </c>
      <c r="P10" s="35"/>
      <c r="Q10" s="35"/>
      <c r="R10" s="35"/>
      <c r="S10" s="36"/>
    </row>
    <row r="11" spans="1:20" ht="18" customHeight="1" x14ac:dyDescent="0.25">
      <c r="A11" s="10">
        <v>40</v>
      </c>
      <c r="B11" s="13">
        <f t="shared" si="4"/>
        <v>7.0000000000000007E-2</v>
      </c>
      <c r="C11" s="12">
        <f t="shared" si="6"/>
        <v>0.52</v>
      </c>
      <c r="D11" s="12">
        <f t="shared" si="6"/>
        <v>0.32</v>
      </c>
      <c r="E11" s="12">
        <f>ROUND(E$20*POWER($A11,E$21),2)</f>
        <v>0.14000000000000001</v>
      </c>
      <c r="F11" s="12">
        <f>ROUND(F$22*POWER($A11,F$23),2)</f>
        <v>0.25</v>
      </c>
      <c r="G11" s="16">
        <f>ROUND(G$20*POWER($A11,G$21),3)</f>
        <v>3.0000000000000001E-3</v>
      </c>
      <c r="H11" s="13">
        <f>ROUND(H$20*POWER($A11,H$21),2)</f>
        <v>7.0000000000000007E-2</v>
      </c>
      <c r="I11" s="13"/>
      <c r="J11" s="12">
        <f t="shared" si="1"/>
        <v>0.14000000000000001</v>
      </c>
      <c r="K11" s="16"/>
      <c r="L11" s="10">
        <v>40</v>
      </c>
      <c r="M11" s="10"/>
      <c r="N11" s="10"/>
      <c r="O11" s="10"/>
      <c r="P11" s="37"/>
      <c r="Q11" s="37"/>
      <c r="R11" s="37"/>
      <c r="S11" s="38"/>
    </row>
    <row r="12" spans="1:20" ht="18" customHeight="1" x14ac:dyDescent="0.25">
      <c r="A12" s="10">
        <v>50</v>
      </c>
      <c r="B12" s="13">
        <f t="shared" si="4"/>
        <v>0.06</v>
      </c>
      <c r="C12" s="12">
        <f t="shared" si="6"/>
        <v>0.3</v>
      </c>
      <c r="D12" s="12">
        <f t="shared" si="6"/>
        <v>0.22</v>
      </c>
      <c r="E12" s="12">
        <f>ROUND(E$20*POWER($A12,E$21),2)</f>
        <v>0.1</v>
      </c>
      <c r="F12" s="12">
        <f>ROUND(F$22*POWER($A12,F$23),2)</f>
        <v>0.13</v>
      </c>
      <c r="G12" s="16">
        <f>ROUND(G$20*POWER($A12,G$21),3)</f>
        <v>2E-3</v>
      </c>
      <c r="H12" s="13">
        <f>ROUND(H$20*POWER($A12,H$21),2)</f>
        <v>0.06</v>
      </c>
      <c r="I12" s="13"/>
      <c r="J12" s="12">
        <f t="shared" si="1"/>
        <v>0.1</v>
      </c>
      <c r="K12" s="16">
        <f>$K$20*POWER($A12,$K$21)</f>
        <v>4.3508313834337477E-3</v>
      </c>
      <c r="L12" s="10">
        <v>50</v>
      </c>
      <c r="M12" s="10">
        <v>0.1</v>
      </c>
      <c r="N12" s="10">
        <v>1.3</v>
      </c>
      <c r="O12" s="10">
        <v>0.4</v>
      </c>
      <c r="P12" s="37"/>
      <c r="Q12" s="37"/>
      <c r="R12" s="37"/>
      <c r="S12" s="38"/>
    </row>
    <row r="13" spans="1:20" ht="15.75" customHeight="1" x14ac:dyDescent="0.25">
      <c r="A13" s="3"/>
      <c r="B13" s="4"/>
      <c r="C13" s="5"/>
      <c r="D13" s="5"/>
      <c r="E13" s="5"/>
      <c r="F13" s="5"/>
      <c r="G13" s="5"/>
      <c r="J13" s="4"/>
      <c r="K13" s="5"/>
      <c r="L13" s="10">
        <v>75</v>
      </c>
      <c r="M13" s="10"/>
      <c r="N13" s="10">
        <v>0.5</v>
      </c>
      <c r="O13" s="10">
        <v>0.3</v>
      </c>
    </row>
    <row r="14" spans="1:20" ht="18" x14ac:dyDescent="0.25">
      <c r="L14" s="10">
        <v>100</v>
      </c>
      <c r="M14" s="10"/>
      <c r="N14" s="10">
        <v>0.2</v>
      </c>
      <c r="O14" s="10">
        <v>0.1</v>
      </c>
    </row>
    <row r="15" spans="1:20" ht="27.75" customHeight="1" x14ac:dyDescent="0.2">
      <c r="A15" s="15"/>
      <c r="L15" s="15"/>
      <c r="M15" s="15"/>
      <c r="N15" s="15"/>
      <c r="O15" s="15"/>
    </row>
    <row r="16" spans="1:20" x14ac:dyDescent="0.2">
      <c r="A16" s="11"/>
      <c r="L16" s="11"/>
      <c r="M16" s="11"/>
      <c r="N16" s="11"/>
      <c r="O16" s="11"/>
    </row>
    <row r="20" spans="1:20" ht="15.75" x14ac:dyDescent="0.25">
      <c r="A20" s="1" t="s">
        <v>9</v>
      </c>
      <c r="B20" s="22">
        <v>2.7705000000000002</v>
      </c>
      <c r="C20">
        <v>66.686000000000007</v>
      </c>
      <c r="D20">
        <v>60.36</v>
      </c>
      <c r="E20">
        <v>44.506</v>
      </c>
      <c r="F20">
        <v>58.271000000000001</v>
      </c>
      <c r="G20" s="23">
        <v>4.4378000000000002</v>
      </c>
      <c r="H20" s="22">
        <v>2.7705000000000002</v>
      </c>
      <c r="I20" s="22"/>
      <c r="J20">
        <v>44.506</v>
      </c>
      <c r="K20" s="1">
        <v>3.3099999999999997E-2</v>
      </c>
      <c r="L20" s="1" t="s">
        <v>9</v>
      </c>
      <c r="P20" s="1">
        <v>0.41720000000000002</v>
      </c>
      <c r="Q20" s="1">
        <v>90.835999999999999</v>
      </c>
      <c r="R20" s="1">
        <v>362.74</v>
      </c>
      <c r="S20" s="1">
        <v>741.57</v>
      </c>
      <c r="T20">
        <v>12.673</v>
      </c>
    </row>
    <row r="21" spans="1:20" ht="15.75" x14ac:dyDescent="0.25">
      <c r="A21" s="1" t="s">
        <v>10</v>
      </c>
      <c r="B21" s="22">
        <v>-0.97870000000000001</v>
      </c>
      <c r="C21">
        <v>-0.75170000000000003</v>
      </c>
      <c r="D21">
        <v>-1.2242999999999999</v>
      </c>
      <c r="E21">
        <v>-1.5592999999999999</v>
      </c>
      <c r="F21">
        <v>-1.0043</v>
      </c>
      <c r="G21" s="23">
        <v>-1.9801</v>
      </c>
      <c r="H21" s="22">
        <v>-0.97870000000000001</v>
      </c>
      <c r="I21" s="22"/>
      <c r="J21">
        <v>-1.5592999999999999</v>
      </c>
      <c r="K21" s="1">
        <v>-0.51870000000000005</v>
      </c>
      <c r="L21" s="1" t="s">
        <v>10</v>
      </c>
      <c r="P21" s="1">
        <v>-1.9433</v>
      </c>
      <c r="Q21" s="1">
        <v>-2.9571000000000001</v>
      </c>
      <c r="R21" s="1">
        <v>-2.9941</v>
      </c>
      <c r="S21" s="1">
        <v>-2.7023000000000001</v>
      </c>
      <c r="T21">
        <v>-2.6067</v>
      </c>
    </row>
    <row r="22" spans="1:20" ht="15" x14ac:dyDescent="0.2">
      <c r="A22" s="1" t="s">
        <v>11</v>
      </c>
      <c r="C22">
        <v>3908.3</v>
      </c>
      <c r="D22">
        <v>212.13</v>
      </c>
      <c r="F22">
        <v>9205.2999999999993</v>
      </c>
      <c r="L22" s="1" t="s">
        <v>11</v>
      </c>
    </row>
    <row r="23" spans="1:20" ht="15" x14ac:dyDescent="0.2">
      <c r="A23" s="1" t="s">
        <v>12</v>
      </c>
      <c r="C23">
        <v>-2.4209999999999998</v>
      </c>
      <c r="D23">
        <v>-1.7583</v>
      </c>
      <c r="F23">
        <v>-2.8527</v>
      </c>
      <c r="L23" s="1" t="s">
        <v>12</v>
      </c>
    </row>
  </sheetData>
  <phoneticPr fontId="0" type="noConversion"/>
  <pageMargins left="0.78740157499999996" right="0.78740157499999996" top="0.51" bottom="0.73" header="0.4921259845" footer="0.4921259845"/>
  <pageSetup paperSize="9" scale="66" orientation="landscape" horizontalDpi="4294967292" verticalDpi="360" r:id="rId1"/>
  <headerFooter alignWithMargins="0"/>
  <colBreaks count="1" manualBreakCount="1">
    <brk id="11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5.77734375" style="1" customWidth="1"/>
    <col min="8" max="8" width="16.44140625" style="1" customWidth="1"/>
    <col min="9" max="9" width="17.44140625" style="1" customWidth="1"/>
    <col min="10" max="10" width="17.33203125" style="1" customWidth="1"/>
    <col min="11" max="11" width="17.21875" style="1" customWidth="1"/>
    <col min="12" max="12" width="21.109375" style="1" customWidth="1"/>
    <col min="13" max="13" width="17.44140625" style="1" customWidth="1"/>
    <col min="14" max="14" width="24.6640625" style="1" customWidth="1"/>
    <col min="15" max="15" width="20" style="1" customWidth="1"/>
    <col min="16" max="19" width="14.77734375" style="1" customWidth="1"/>
    <col min="20" max="16384" width="3.88671875" style="1"/>
  </cols>
  <sheetData>
    <row r="1" spans="1:15" ht="68.25" customHeight="1" x14ac:dyDescent="0.25">
      <c r="A1" s="12"/>
      <c r="B1" s="62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21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2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2.38</v>
      </c>
      <c r="C4" s="12"/>
      <c r="D4" s="12"/>
      <c r="E4" s="12"/>
      <c r="F4" s="12"/>
      <c r="G4" s="12">
        <f>ROUND(G$20*POWER($A4,G$21),2)</f>
        <v>3.78</v>
      </c>
      <c r="H4" s="13">
        <f>ROUND(H$20*POWER($A4,H$21),2)</f>
        <v>2.38</v>
      </c>
      <c r="I4" s="12"/>
      <c r="J4" s="12">
        <f>ROUND(J$20*POWER($A4,J$21),2)</f>
        <v>0.19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25.53</v>
      </c>
      <c r="D5" s="12">
        <f t="shared" si="0"/>
        <v>12.13</v>
      </c>
      <c r="E5" s="12">
        <f t="shared" si="0"/>
        <v>7.23</v>
      </c>
      <c r="F5" s="12">
        <f t="shared" si="0"/>
        <v>17.73</v>
      </c>
      <c r="G5" s="12"/>
      <c r="H5" s="14"/>
      <c r="I5" s="12">
        <f t="shared" ref="I5:I12" si="1">ROUND(I$20*POWER($A5,I$21),2)</f>
        <v>7.23</v>
      </c>
      <c r="J5" s="12"/>
      <c r="K5" s="12">
        <f t="shared" ref="K5:N7" si="2">ROUND(K$20*POWER($A5,K$21),2)</f>
        <v>2.12</v>
      </c>
      <c r="L5" s="12">
        <f t="shared" si="2"/>
        <v>9.11</v>
      </c>
      <c r="M5" s="12">
        <f t="shared" si="2"/>
        <v>27.75</v>
      </c>
      <c r="N5" s="12">
        <f t="shared" si="2"/>
        <v>0.52</v>
      </c>
    </row>
    <row r="6" spans="1:15" ht="18" customHeight="1" x14ac:dyDescent="0.25">
      <c r="A6" s="10">
        <v>5</v>
      </c>
      <c r="B6" s="13">
        <f t="shared" ref="B6:B12" si="3">ROUND(B$20*POWER($A6,B$21),2)</f>
        <v>0.47</v>
      </c>
      <c r="C6" s="12">
        <f t="shared" si="0"/>
        <v>16.87</v>
      </c>
      <c r="D6" s="12">
        <f t="shared" si="0"/>
        <v>6.81</v>
      </c>
      <c r="E6" s="12">
        <f t="shared" si="0"/>
        <v>3.22</v>
      </c>
      <c r="F6" s="12">
        <f t="shared" si="0"/>
        <v>9.6</v>
      </c>
      <c r="G6" s="12">
        <f t="shared" ref="G6:H8" si="4">ROUND(G$20*POWER($A6,G$21),2)</f>
        <v>0.16</v>
      </c>
      <c r="H6" s="13">
        <f t="shared" si="4"/>
        <v>0.47</v>
      </c>
      <c r="I6" s="12">
        <f t="shared" si="1"/>
        <v>3.22</v>
      </c>
      <c r="J6" s="12">
        <f>ROUND(J$20*POWER($A6,J$21),2)</f>
        <v>0.01</v>
      </c>
      <c r="K6" s="12">
        <f t="shared" si="2"/>
        <v>0.47</v>
      </c>
      <c r="L6" s="12">
        <f t="shared" si="2"/>
        <v>1.87</v>
      </c>
      <c r="M6" s="12">
        <f t="shared" si="2"/>
        <v>6.7</v>
      </c>
      <c r="N6" s="12">
        <f t="shared" si="2"/>
        <v>0.14000000000000001</v>
      </c>
    </row>
    <row r="7" spans="1:15" ht="18" customHeight="1" x14ac:dyDescent="0.25">
      <c r="A7" s="10">
        <v>10</v>
      </c>
      <c r="B7" s="13">
        <f t="shared" si="3"/>
        <v>0.24</v>
      </c>
      <c r="C7" s="12">
        <f t="shared" si="0"/>
        <v>9.61</v>
      </c>
      <c r="D7" s="12">
        <f t="shared" si="0"/>
        <v>3.11</v>
      </c>
      <c r="E7" s="12">
        <f t="shared" si="0"/>
        <v>1.07</v>
      </c>
      <c r="F7" s="12">
        <f t="shared" si="0"/>
        <v>4.18</v>
      </c>
      <c r="G7" s="12">
        <f t="shared" si="4"/>
        <v>0.04</v>
      </c>
      <c r="H7" s="13">
        <f t="shared" si="4"/>
        <v>0.24</v>
      </c>
      <c r="I7" s="12">
        <f t="shared" si="1"/>
        <v>1.07</v>
      </c>
      <c r="J7" s="16">
        <f>ROUND(J$20*POWER($A7,J$21),3)</f>
        <v>3.0000000000000001E-3</v>
      </c>
      <c r="K7" s="12">
        <f t="shared" si="2"/>
        <v>0.06</v>
      </c>
      <c r="L7" s="12">
        <f t="shared" si="2"/>
        <v>0.22</v>
      </c>
      <c r="M7" s="12">
        <f t="shared" si="2"/>
        <v>0.97</v>
      </c>
      <c r="N7" s="12">
        <f t="shared" si="2"/>
        <v>0.02</v>
      </c>
    </row>
    <row r="8" spans="1:15" ht="18" customHeight="1" x14ac:dyDescent="0.25">
      <c r="A8" s="10">
        <v>15</v>
      </c>
      <c r="B8" s="13">
        <f t="shared" si="3"/>
        <v>0.16</v>
      </c>
      <c r="C8" s="12">
        <f t="shared" ref="C8:D12" si="5">ROUND(C$22*POWER($A8,C$23),2)</f>
        <v>5.61</v>
      </c>
      <c r="D8" s="12">
        <f t="shared" si="5"/>
        <v>1.58</v>
      </c>
      <c r="E8" s="12">
        <f>ROUND(E$20*POWER($A8,E$21),2)</f>
        <v>0.56000000000000005</v>
      </c>
      <c r="F8" s="12">
        <f>ROUND(F$20*POWER($A8,F$21),2)</f>
        <v>2.57</v>
      </c>
      <c r="G8" s="12">
        <f t="shared" si="4"/>
        <v>0.02</v>
      </c>
      <c r="H8" s="13">
        <f t="shared" si="4"/>
        <v>0.16</v>
      </c>
      <c r="I8" s="12">
        <f t="shared" si="1"/>
        <v>0.56000000000000005</v>
      </c>
      <c r="J8" s="16">
        <f>ROUND(J$20*POWER($A8,J$21),3)</f>
        <v>1E-3</v>
      </c>
      <c r="K8" s="12">
        <f>ROUND(K$20*POWER($A8,K$21),2)</f>
        <v>0.02</v>
      </c>
      <c r="L8" s="12">
        <f>ROUND(L$20*POWER($A8,L$21),2)</f>
        <v>0.06</v>
      </c>
      <c r="M8" s="12">
        <f>ROUND(M$20*POWER($A8,M$21),2)</f>
        <v>0.32</v>
      </c>
      <c r="N8" s="16">
        <f>ROUND(N$20*POWER($A8,N$21),3)</f>
        <v>8.0000000000000002E-3</v>
      </c>
    </row>
    <row r="9" spans="1:15" ht="18" customHeight="1" x14ac:dyDescent="0.25">
      <c r="A9" s="10">
        <v>20</v>
      </c>
      <c r="B9" s="13">
        <f t="shared" si="3"/>
        <v>0.12</v>
      </c>
      <c r="C9" s="12">
        <f t="shared" si="5"/>
        <v>2.59</v>
      </c>
      <c r="D9" s="12">
        <f t="shared" si="5"/>
        <v>0.9</v>
      </c>
      <c r="E9" s="12">
        <f>ROUND(E$20*POWER($A9,E$21),2)</f>
        <v>0.36</v>
      </c>
      <c r="F9" s="12">
        <f>ROUND(F$22*POWER($A9,F$23),2)</f>
        <v>1.21</v>
      </c>
      <c r="G9" s="16">
        <f>ROUND(G$20*POWER($A9,G$21),3)</f>
        <v>1.0999999999999999E-2</v>
      </c>
      <c r="H9" s="13">
        <f>ROUND(H$20*POWER($A9,H$21),2)</f>
        <v>0.12</v>
      </c>
      <c r="I9" s="12">
        <f t="shared" si="1"/>
        <v>0.36</v>
      </c>
      <c r="J9" s="17">
        <f>ROUND(J$20*POWER($A9,J$21),4)</f>
        <v>8.0000000000000004E-4</v>
      </c>
      <c r="K9" s="16">
        <f>ROUND(K$20*POWER($A9,K$21),3)</f>
        <v>8.0000000000000002E-3</v>
      </c>
      <c r="L9" s="12">
        <f>ROUND(L$20*POWER($A9,L$21),3)</f>
        <v>2.5000000000000001E-2</v>
      </c>
      <c r="M9" s="12">
        <f>ROUND(M$20*POWER($A9,M$21),3)</f>
        <v>0.14199999999999999</v>
      </c>
      <c r="N9" s="16">
        <f>ROUND(N$20*POWER($A9,N$21),3)</f>
        <v>4.0000000000000001E-3</v>
      </c>
    </row>
    <row r="10" spans="1:15" ht="18" customHeight="1" x14ac:dyDescent="0.25">
      <c r="A10" s="10">
        <v>30</v>
      </c>
      <c r="B10" s="13">
        <f t="shared" si="3"/>
        <v>0.08</v>
      </c>
      <c r="C10" s="12">
        <f t="shared" si="5"/>
        <v>0.87</v>
      </c>
      <c r="D10" s="12">
        <f t="shared" si="5"/>
        <v>0.4</v>
      </c>
      <c r="E10" s="12">
        <f>ROUND(E$20*POWER($A10,E$21),2)</f>
        <v>0.19</v>
      </c>
      <c r="F10" s="12">
        <f>ROUND(F$22*POWER($A10,F$23),2)</f>
        <v>0.38</v>
      </c>
      <c r="G10" s="16">
        <f>ROUND(G$20*POWER($A10,G$21),3)</f>
        <v>5.0000000000000001E-3</v>
      </c>
      <c r="H10" s="13">
        <f>ROUND(H$20*POWER($A10,H$21),2)</f>
        <v>0.08</v>
      </c>
      <c r="I10" s="12">
        <f t="shared" si="1"/>
        <v>0.19</v>
      </c>
      <c r="J10" s="58"/>
      <c r="K10" s="59"/>
      <c r="L10" s="59"/>
      <c r="M10" s="59"/>
      <c r="N10" s="59"/>
    </row>
    <row r="11" spans="1:15" ht="18" customHeight="1" x14ac:dyDescent="0.25">
      <c r="A11" s="10">
        <v>40</v>
      </c>
      <c r="B11" s="13">
        <f t="shared" si="3"/>
        <v>0.06</v>
      </c>
      <c r="C11" s="12">
        <f t="shared" si="5"/>
        <v>0.4</v>
      </c>
      <c r="D11" s="12">
        <f t="shared" si="5"/>
        <v>0.23</v>
      </c>
      <c r="E11" s="12">
        <f>ROUND(E$20*POWER($A11,E$21),2)</f>
        <v>0.12</v>
      </c>
      <c r="F11" s="12">
        <f>ROUND(F$22*POWER($A11,F$23),2)</f>
        <v>0.17</v>
      </c>
      <c r="G11" s="16">
        <f>ROUND(G$20*POWER($A11,G$21),3)</f>
        <v>3.0000000000000001E-3</v>
      </c>
      <c r="H11" s="13">
        <f>ROUND(H$20*POWER($A11,H$21),2)</f>
        <v>0.06</v>
      </c>
      <c r="I11" s="12">
        <f t="shared" si="1"/>
        <v>0.12</v>
      </c>
      <c r="J11" s="60"/>
      <c r="K11" s="61"/>
      <c r="L11" s="61"/>
      <c r="M11" s="61"/>
      <c r="N11" s="61"/>
    </row>
    <row r="12" spans="1:15" ht="18" customHeight="1" x14ac:dyDescent="0.25">
      <c r="A12" s="10">
        <v>50</v>
      </c>
      <c r="B12" s="13">
        <f t="shared" si="3"/>
        <v>0.05</v>
      </c>
      <c r="C12" s="12">
        <f t="shared" si="5"/>
        <v>0.22</v>
      </c>
      <c r="D12" s="12">
        <f t="shared" si="5"/>
        <v>0.15</v>
      </c>
      <c r="E12" s="12">
        <f>ROUND(E$20*POWER($A12,E$21),2)</f>
        <v>0.08</v>
      </c>
      <c r="F12" s="12">
        <f>ROUND(F$22*POWER($A12,F$23),2)</f>
        <v>0.09</v>
      </c>
      <c r="G12" s="16">
        <f>ROUND(G$20*POWER($A12,G$21),3)</f>
        <v>2E-3</v>
      </c>
      <c r="H12" s="13">
        <f>ROUND(H$20*POWER($A12,H$21),2)</f>
        <v>0.05</v>
      </c>
      <c r="I12" s="12">
        <f t="shared" si="1"/>
        <v>0.08</v>
      </c>
      <c r="J12" s="60"/>
      <c r="K12" s="61"/>
      <c r="L12" s="61"/>
      <c r="M12" s="61"/>
      <c r="N12" s="61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 s="22">
        <v>2.3816000000000002</v>
      </c>
      <c r="C20">
        <v>62.218000000000004</v>
      </c>
      <c r="D20">
        <v>41.917999999999999</v>
      </c>
      <c r="E20">
        <v>41.164000000000001</v>
      </c>
      <c r="F20">
        <v>66.37</v>
      </c>
      <c r="G20" s="23">
        <v>3.7761999999999998</v>
      </c>
      <c r="H20" s="22">
        <v>2.3816000000000002</v>
      </c>
      <c r="I20">
        <v>41.164000000000001</v>
      </c>
      <c r="J20" s="1">
        <v>0.185</v>
      </c>
      <c r="K20" s="1">
        <v>54.073</v>
      </c>
      <c r="L20" s="1">
        <v>274.48</v>
      </c>
      <c r="M20" s="1">
        <v>589.55999999999995</v>
      </c>
      <c r="N20">
        <v>9.3583999999999996</v>
      </c>
    </row>
    <row r="21" spans="1:14" ht="15.75" x14ac:dyDescent="0.25">
      <c r="A21" s="1" t="s">
        <v>10</v>
      </c>
      <c r="B21" s="22">
        <v>-1.0049999999999999</v>
      </c>
      <c r="C21">
        <v>-0.81100000000000005</v>
      </c>
      <c r="D21">
        <v>-1.1291</v>
      </c>
      <c r="E21">
        <v>-1.5837000000000001</v>
      </c>
      <c r="F21">
        <v>-1.2013</v>
      </c>
      <c r="G21" s="23">
        <v>-1.9598</v>
      </c>
      <c r="H21" s="22">
        <v>-1.0049999999999999</v>
      </c>
      <c r="I21">
        <v>-1.5837000000000001</v>
      </c>
      <c r="J21" s="1">
        <v>-1.8373999999999999</v>
      </c>
      <c r="K21" s="1">
        <v>-2.9474999999999998</v>
      </c>
      <c r="L21" s="1">
        <v>-3.0998000000000001</v>
      </c>
      <c r="M21" s="1">
        <v>-2.7818000000000001</v>
      </c>
      <c r="N21">
        <v>-2.6301000000000001</v>
      </c>
    </row>
    <row r="22" spans="1:14" ht="15" x14ac:dyDescent="0.2">
      <c r="A22" s="1" t="s">
        <v>11</v>
      </c>
      <c r="C22">
        <v>8200</v>
      </c>
      <c r="D22">
        <v>325.02</v>
      </c>
      <c r="F22">
        <v>5871.7</v>
      </c>
    </row>
    <row r="23" spans="1:14" ht="15" x14ac:dyDescent="0.2">
      <c r="A23" s="1" t="s">
        <v>12</v>
      </c>
      <c r="C23">
        <v>-2.6907000000000001</v>
      </c>
      <c r="D23">
        <v>-1.9670000000000001</v>
      </c>
      <c r="F23">
        <v>-2.8332999999999999</v>
      </c>
    </row>
    <row r="26" spans="1:14" ht="15" x14ac:dyDescent="0.2">
      <c r="C26"/>
    </row>
    <row r="27" spans="1:14" ht="15" x14ac:dyDescent="0.2">
      <c r="C27"/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7.77734375" style="1" customWidth="1"/>
    <col min="8" max="8" width="16.44140625" style="1" customWidth="1"/>
    <col min="9" max="9" width="17.44140625" style="1" customWidth="1"/>
    <col min="10" max="10" width="17.33203125" style="1" customWidth="1"/>
    <col min="11" max="11" width="14.77734375" style="1" customWidth="1"/>
    <col min="12" max="12" width="19.6640625" style="1" customWidth="1"/>
    <col min="13" max="13" width="21.44140625" style="1" customWidth="1"/>
    <col min="14" max="14" width="22.21875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8" t="s">
        <v>7</v>
      </c>
      <c r="E3" s="8" t="s">
        <v>7</v>
      </c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2.0099999999999998</v>
      </c>
      <c r="C4" s="12"/>
      <c r="D4" s="12"/>
      <c r="E4" s="12"/>
      <c r="F4" s="12"/>
      <c r="G4" s="12">
        <f>ROUND(G$20*POWER($A4,G$21),2)</f>
        <v>3.42</v>
      </c>
      <c r="H4" s="13">
        <f>ROUND(H$20*POWER($A4,H$21),2)</f>
        <v>2.0099999999999998</v>
      </c>
      <c r="I4" s="12"/>
      <c r="J4" s="12">
        <f>ROUND(J$20*POWER($A4,J$21),2)</f>
        <v>0.14000000000000001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23.96</v>
      </c>
      <c r="D5" s="12">
        <f t="shared" si="0"/>
        <v>11.01</v>
      </c>
      <c r="E5" s="12">
        <f t="shared" si="0"/>
        <v>6.9</v>
      </c>
      <c r="F5" s="12">
        <f t="shared" si="0"/>
        <v>15.93</v>
      </c>
      <c r="G5" s="12"/>
      <c r="H5" s="14"/>
      <c r="I5" s="12">
        <f t="shared" ref="I5:I12" si="1">ROUND(I$20*POWER($A5,I$21),2)</f>
        <v>6.9</v>
      </c>
      <c r="J5" s="12"/>
      <c r="K5" s="12">
        <f t="shared" ref="K5:N7" si="2">ROUND(K$20*POWER($A5,K$21),2)</f>
        <v>1.59</v>
      </c>
      <c r="L5" s="12">
        <f t="shared" si="2"/>
        <v>7.44</v>
      </c>
      <c r="M5" s="12">
        <f t="shared" si="2"/>
        <v>23.97</v>
      </c>
      <c r="N5" s="12">
        <f t="shared" si="2"/>
        <v>0.46</v>
      </c>
    </row>
    <row r="6" spans="1:15" ht="18" customHeight="1" x14ac:dyDescent="0.25">
      <c r="A6" s="10">
        <v>5</v>
      </c>
      <c r="B6" s="13">
        <f t="shared" ref="B6:B12" si="3">ROUND(B$20*POWER($A6,B$21),2)</f>
        <v>0.41</v>
      </c>
      <c r="C6" s="12">
        <f t="shared" si="0"/>
        <v>15.79</v>
      </c>
      <c r="D6" s="12">
        <f t="shared" si="0"/>
        <v>6.04</v>
      </c>
      <c r="E6" s="12">
        <f t="shared" si="0"/>
        <v>3.07</v>
      </c>
      <c r="F6" s="12">
        <f t="shared" si="0"/>
        <v>8.57</v>
      </c>
      <c r="G6" s="12">
        <f t="shared" ref="G6:H8" si="4">ROUND(G$20*POWER($A6,G$21),2)</f>
        <v>0.15</v>
      </c>
      <c r="H6" s="13">
        <f t="shared" si="4"/>
        <v>0.41</v>
      </c>
      <c r="I6" s="12">
        <f t="shared" si="1"/>
        <v>3.07</v>
      </c>
      <c r="J6" s="12">
        <f>ROUND(J$20*POWER($A6,J$21),2)</f>
        <v>0.01</v>
      </c>
      <c r="K6" s="12">
        <f t="shared" si="2"/>
        <v>0.36</v>
      </c>
      <c r="L6" s="12">
        <f t="shared" si="2"/>
        <v>1.51</v>
      </c>
      <c r="M6" s="12">
        <f t="shared" si="2"/>
        <v>5.52</v>
      </c>
      <c r="N6" s="12">
        <f t="shared" si="2"/>
        <v>0.12</v>
      </c>
    </row>
    <row r="7" spans="1:15" ht="18" customHeight="1" x14ac:dyDescent="0.25">
      <c r="A7" s="10">
        <v>10</v>
      </c>
      <c r="B7" s="13">
        <f t="shared" si="3"/>
        <v>0.2</v>
      </c>
      <c r="C7" s="12">
        <f t="shared" si="0"/>
        <v>8.9600000000000009</v>
      </c>
      <c r="D7" s="12">
        <f t="shared" si="0"/>
        <v>2.67</v>
      </c>
      <c r="E7" s="12">
        <f t="shared" si="0"/>
        <v>1.02</v>
      </c>
      <c r="F7" s="12">
        <f t="shared" si="0"/>
        <v>3.7</v>
      </c>
      <c r="G7" s="12">
        <f t="shared" si="4"/>
        <v>0.04</v>
      </c>
      <c r="H7" s="13">
        <f t="shared" si="4"/>
        <v>0.2</v>
      </c>
      <c r="I7" s="12">
        <f t="shared" si="1"/>
        <v>1.02</v>
      </c>
      <c r="J7" s="16">
        <f>ROUND(J$20*POWER($A7,J$21),3)</f>
        <v>2E-3</v>
      </c>
      <c r="K7" s="12">
        <f t="shared" si="2"/>
        <v>0.05</v>
      </c>
      <c r="L7" s="12">
        <f t="shared" si="2"/>
        <v>0.17</v>
      </c>
      <c r="M7" s="12">
        <f t="shared" si="2"/>
        <v>0.75</v>
      </c>
      <c r="N7" s="12">
        <f t="shared" si="2"/>
        <v>0.02</v>
      </c>
    </row>
    <row r="8" spans="1:15" ht="18" customHeight="1" x14ac:dyDescent="0.25">
      <c r="A8" s="10">
        <v>15</v>
      </c>
      <c r="B8" s="13">
        <f t="shared" si="3"/>
        <v>0.14000000000000001</v>
      </c>
      <c r="C8" s="12">
        <f t="shared" ref="C8:D12" si="5">ROUND(C$22*POWER($A8,C$23),2)</f>
        <v>5.23</v>
      </c>
      <c r="D8" s="12">
        <f t="shared" si="5"/>
        <v>1.39</v>
      </c>
      <c r="E8" s="12">
        <f>ROUND(E$20*POWER($A8,E$21),2)</f>
        <v>0.54</v>
      </c>
      <c r="F8" s="12">
        <f>ROUND(F$20*POWER($A8,F$21),2)</f>
        <v>2.2599999999999998</v>
      </c>
      <c r="G8" s="12">
        <f t="shared" si="4"/>
        <v>0.02</v>
      </c>
      <c r="H8" s="13">
        <f t="shared" si="4"/>
        <v>0.14000000000000001</v>
      </c>
      <c r="I8" s="12">
        <f t="shared" si="1"/>
        <v>0.54</v>
      </c>
      <c r="J8" s="16">
        <f>ROUND(J$20*POWER($A8,J$21),3)</f>
        <v>1E-3</v>
      </c>
      <c r="K8" s="12">
        <f>ROUND(K$20*POWER($A8,K$21),2)</f>
        <v>0.01</v>
      </c>
      <c r="L8" s="12">
        <f>ROUND(L$20*POWER($A8,L$21),2)</f>
        <v>0.05</v>
      </c>
      <c r="M8" s="12">
        <f>ROUND(M$20*POWER($A8,M$21),2)</f>
        <v>0.23</v>
      </c>
      <c r="N8" s="16">
        <f>ROUND(N$20*POWER($A8,N$21),3)</f>
        <v>6.0000000000000001E-3</v>
      </c>
    </row>
    <row r="9" spans="1:15" ht="18" customHeight="1" x14ac:dyDescent="0.25">
      <c r="A9" s="10">
        <v>20</v>
      </c>
      <c r="B9" s="13">
        <f t="shared" si="3"/>
        <v>0.1</v>
      </c>
      <c r="C9" s="12">
        <f t="shared" si="5"/>
        <v>2.36</v>
      </c>
      <c r="D9" s="12">
        <f t="shared" si="5"/>
        <v>0.8</v>
      </c>
      <c r="E9" s="12">
        <f>ROUND(E$20*POWER($A9,E$21),2)</f>
        <v>0.34</v>
      </c>
      <c r="F9" s="12">
        <f>ROUND(F$22*POWER($A9,F$23),2)</f>
        <v>1.05</v>
      </c>
      <c r="G9" s="16">
        <f>ROUND(G$20*POWER($A9,G$21),3)</f>
        <v>0.01</v>
      </c>
      <c r="H9" s="13">
        <f>ROUND(H$20*POWER($A9,H$21),2)</f>
        <v>0.1</v>
      </c>
      <c r="I9" s="12">
        <f t="shared" si="1"/>
        <v>0.34</v>
      </c>
      <c r="J9" s="17">
        <f>ROUND(J$20*POWER($A9,J$21),4)</f>
        <v>5.9999999999999995E-4</v>
      </c>
      <c r="K9" s="16">
        <f>ROUND(K$20*POWER($A9,K$21),3)</f>
        <v>6.0000000000000001E-3</v>
      </c>
      <c r="L9" s="12">
        <f>ROUND(L$20*POWER($A9,L$21),3)</f>
        <v>0.02</v>
      </c>
      <c r="M9" s="12">
        <f>ROUND(M$20*POWER($A9,M$21),3)</f>
        <v>0.10299999999999999</v>
      </c>
      <c r="N9" s="16">
        <f>ROUND(N$20*POWER($A9,N$21),3)</f>
        <v>3.0000000000000001E-3</v>
      </c>
    </row>
    <row r="10" spans="1:15" ht="18" customHeight="1" x14ac:dyDescent="0.25">
      <c r="A10" s="10">
        <v>30</v>
      </c>
      <c r="B10" s="13">
        <f t="shared" si="3"/>
        <v>7.0000000000000007E-2</v>
      </c>
      <c r="C10" s="12">
        <f t="shared" si="5"/>
        <v>0.77</v>
      </c>
      <c r="D10" s="12">
        <f t="shared" si="5"/>
        <v>0.36</v>
      </c>
      <c r="E10" s="12">
        <f>ROUND(E$20*POWER($A10,E$21),2)</f>
        <v>0.18</v>
      </c>
      <c r="F10" s="12">
        <f>ROUND(F$22*POWER($A10,F$23),2)</f>
        <v>0.34</v>
      </c>
      <c r="G10" s="16">
        <f>ROUND(G$20*POWER($A10,G$21),3)</f>
        <v>4.0000000000000001E-3</v>
      </c>
      <c r="H10" s="13">
        <f>ROUND(H$20*POWER($A10,H$21),2)</f>
        <v>7.0000000000000007E-2</v>
      </c>
      <c r="I10" s="12">
        <f t="shared" si="1"/>
        <v>0.18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0.05</v>
      </c>
      <c r="C11" s="12">
        <f t="shared" si="5"/>
        <v>0.35</v>
      </c>
      <c r="D11" s="12">
        <f t="shared" si="5"/>
        <v>0.21</v>
      </c>
      <c r="E11" s="12">
        <f>ROUND(E$20*POWER($A11,E$21),2)</f>
        <v>0.11</v>
      </c>
      <c r="F11" s="12">
        <f>ROUND(F$22*POWER($A11,F$23),2)</f>
        <v>0.15</v>
      </c>
      <c r="G11" s="16">
        <f>ROUND(G$20*POWER($A11,G$21),3)</f>
        <v>3.0000000000000001E-3</v>
      </c>
      <c r="H11" s="13">
        <f>ROUND(H$20*POWER($A11,H$21),2)</f>
        <v>0.05</v>
      </c>
      <c r="I11" s="12">
        <f t="shared" si="1"/>
        <v>0.11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0.04</v>
      </c>
      <c r="C12" s="12">
        <f t="shared" si="5"/>
        <v>0.19</v>
      </c>
      <c r="D12" s="12">
        <f t="shared" si="5"/>
        <v>0.13</v>
      </c>
      <c r="E12" s="12">
        <f>ROUND(E$20*POWER($A12,E$21),2)</f>
        <v>0.08</v>
      </c>
      <c r="F12" s="12">
        <f>ROUND(F$22*POWER($A12,F$23),2)</f>
        <v>0.08</v>
      </c>
      <c r="G12" s="16">
        <f>ROUND(G$20*POWER($A12,G$21),3)</f>
        <v>2E-3</v>
      </c>
      <c r="H12" s="13">
        <f>ROUND(H$20*POWER($A12,H$21),2)</f>
        <v>0.04</v>
      </c>
      <c r="I12" s="12">
        <f t="shared" si="1"/>
        <v>0.08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>
        <v>2.0093000000000001</v>
      </c>
      <c r="C20">
        <v>58.796999999999997</v>
      </c>
      <c r="D20">
        <v>40.040999999999997</v>
      </c>
      <c r="E20">
        <v>39.450000000000003</v>
      </c>
      <c r="F20">
        <v>60.417999999999999</v>
      </c>
      <c r="G20" s="23">
        <v>3.4159999999999999</v>
      </c>
      <c r="H20">
        <v>2.0093000000000001</v>
      </c>
      <c r="I20">
        <v>39.450000000000003</v>
      </c>
      <c r="J20" s="1">
        <v>0.1361</v>
      </c>
      <c r="K20" s="1">
        <v>39.454000000000001</v>
      </c>
      <c r="L20" s="1">
        <v>231.28</v>
      </c>
      <c r="M20" s="1">
        <v>563.51</v>
      </c>
      <c r="N20">
        <v>8.5732999999999997</v>
      </c>
    </row>
    <row r="21" spans="1:14" ht="15.75" x14ac:dyDescent="0.25">
      <c r="A21" s="1" t="s">
        <v>10</v>
      </c>
      <c r="B21">
        <v>-0.99219999999999997</v>
      </c>
      <c r="C21">
        <v>-0.81699999999999995</v>
      </c>
      <c r="D21">
        <v>-1.1756</v>
      </c>
      <c r="E21">
        <v>-1.5871999999999999</v>
      </c>
      <c r="F21">
        <v>-1.2135</v>
      </c>
      <c r="G21" s="23">
        <v>-1.9538</v>
      </c>
      <c r="H21">
        <v>-0.99219999999999997</v>
      </c>
      <c r="I21">
        <v>-1.5871999999999999</v>
      </c>
      <c r="J21" s="1">
        <v>-1.8228</v>
      </c>
      <c r="K21" s="1">
        <v>-2.9249000000000001</v>
      </c>
      <c r="L21" s="1">
        <v>-3.1276999999999999</v>
      </c>
      <c r="M21" s="1">
        <v>-2.8738999999999999</v>
      </c>
      <c r="N21">
        <v>-2.6570999999999998</v>
      </c>
    </row>
    <row r="22" spans="1:14" ht="15" x14ac:dyDescent="0.2">
      <c r="A22" s="1" t="s">
        <v>11</v>
      </c>
      <c r="C22">
        <v>9398</v>
      </c>
      <c r="D22">
        <v>273.86</v>
      </c>
      <c r="F22">
        <v>4115.5</v>
      </c>
    </row>
    <row r="23" spans="1:14" ht="15" x14ac:dyDescent="0.2">
      <c r="A23" s="1" t="s">
        <v>12</v>
      </c>
      <c r="C23">
        <v>-2.7669999999999999</v>
      </c>
      <c r="D23">
        <v>-1.9499</v>
      </c>
      <c r="F23">
        <v>-2.7618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8" width="16.44140625" style="1" customWidth="1"/>
    <col min="9" max="9" width="17.44140625" style="1" customWidth="1"/>
    <col min="10" max="10" width="17.33203125" style="1" customWidth="1"/>
    <col min="11" max="11" width="14.77734375" style="1" customWidth="1"/>
    <col min="12" max="12" width="20.5546875" style="1" customWidth="1"/>
    <col min="13" max="13" width="19.109375" style="1" customWidth="1"/>
    <col min="14" max="14" width="20.109375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1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1.85</v>
      </c>
      <c r="C4" s="12"/>
      <c r="D4" s="12"/>
      <c r="E4" s="12"/>
      <c r="F4" s="12"/>
      <c r="G4" s="12">
        <f>ROUND(G$20*POWER($A4,G$21),2)</f>
        <v>2.29</v>
      </c>
      <c r="H4" s="13">
        <f>ROUND(H$20*POWER($A4,H$21),2)</f>
        <v>1.85</v>
      </c>
      <c r="I4" s="12"/>
      <c r="J4" s="12">
        <f>ROUND(J$20*POWER($A4,J$21),2)</f>
        <v>0.13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23.61</v>
      </c>
      <c r="D5" s="12">
        <f t="shared" si="0"/>
        <v>10.119999999999999</v>
      </c>
      <c r="E5" s="12">
        <f t="shared" si="0"/>
        <v>6.71</v>
      </c>
      <c r="F5" s="12">
        <f t="shared" si="0"/>
        <v>15.38</v>
      </c>
      <c r="G5" s="12"/>
      <c r="H5" s="14"/>
      <c r="I5" s="12">
        <f t="shared" ref="I5:I12" si="1">ROUND(I$20*POWER($A5,I$21),2)</f>
        <v>6.71</v>
      </c>
      <c r="J5" s="12"/>
      <c r="K5" s="12">
        <f t="shared" ref="K5:N7" si="2">ROUND(K$20*POWER($A5,K$21),2)</f>
        <v>1.36</v>
      </c>
      <c r="L5" s="12">
        <f t="shared" si="2"/>
        <v>7.08</v>
      </c>
      <c r="M5" s="12">
        <f t="shared" si="2"/>
        <v>22.09</v>
      </c>
      <c r="N5" s="12">
        <f t="shared" si="2"/>
        <v>0.41</v>
      </c>
    </row>
    <row r="6" spans="1:15" ht="18" customHeight="1" x14ac:dyDescent="0.25">
      <c r="A6" s="10">
        <v>5</v>
      </c>
      <c r="B6" s="13">
        <f t="shared" ref="B6:B12" si="3">ROUND(B$20*POWER($A6,B$21),2)</f>
        <v>0.38</v>
      </c>
      <c r="C6" s="12">
        <f t="shared" si="0"/>
        <v>15.42</v>
      </c>
      <c r="D6" s="12">
        <f t="shared" si="0"/>
        <v>5.6</v>
      </c>
      <c r="E6" s="12">
        <f t="shared" si="0"/>
        <v>2.99</v>
      </c>
      <c r="F6" s="12">
        <f t="shared" si="0"/>
        <v>8.26</v>
      </c>
      <c r="G6" s="12">
        <f t="shared" ref="G6:H8" si="4">ROUND(G$20*POWER($A6,G$21),2)</f>
        <v>0.12</v>
      </c>
      <c r="H6" s="13">
        <f t="shared" si="4"/>
        <v>0.38</v>
      </c>
      <c r="I6" s="12">
        <f t="shared" si="1"/>
        <v>2.99</v>
      </c>
      <c r="J6" s="12">
        <f>ROUND(J$20*POWER($A6,J$21),2)</f>
        <v>0.01</v>
      </c>
      <c r="K6" s="12">
        <f t="shared" si="2"/>
        <v>0.31</v>
      </c>
      <c r="L6" s="12">
        <f t="shared" si="2"/>
        <v>1.42</v>
      </c>
      <c r="M6" s="12">
        <f t="shared" si="2"/>
        <v>4.93</v>
      </c>
      <c r="N6" s="12">
        <f t="shared" si="2"/>
        <v>0.11</v>
      </c>
    </row>
    <row r="7" spans="1:15" ht="18" customHeight="1" x14ac:dyDescent="0.25">
      <c r="A7" s="10">
        <v>10</v>
      </c>
      <c r="B7" s="13">
        <f t="shared" si="3"/>
        <v>0.19</v>
      </c>
      <c r="C7" s="12">
        <f t="shared" si="0"/>
        <v>8.66</v>
      </c>
      <c r="D7" s="12">
        <f t="shared" si="0"/>
        <v>2.5</v>
      </c>
      <c r="E7" s="12">
        <f t="shared" si="0"/>
        <v>0.99</v>
      </c>
      <c r="F7" s="12">
        <f t="shared" si="0"/>
        <v>3.55</v>
      </c>
      <c r="G7" s="12">
        <f t="shared" si="4"/>
        <v>0.03</v>
      </c>
      <c r="H7" s="13">
        <f t="shared" si="4"/>
        <v>0.19</v>
      </c>
      <c r="I7" s="12">
        <f t="shared" si="1"/>
        <v>0.99</v>
      </c>
      <c r="J7" s="16">
        <f>ROUND(J$20*POWER($A7,J$21),3)</f>
        <v>2E-3</v>
      </c>
      <c r="K7" s="12">
        <f t="shared" si="2"/>
        <v>0.04</v>
      </c>
      <c r="L7" s="12">
        <f t="shared" si="2"/>
        <v>0.16</v>
      </c>
      <c r="M7" s="12">
        <f t="shared" si="2"/>
        <v>0.64</v>
      </c>
      <c r="N7" s="12">
        <f t="shared" si="2"/>
        <v>0.02</v>
      </c>
    </row>
    <row r="8" spans="1:15" ht="18" customHeight="1" x14ac:dyDescent="0.25">
      <c r="A8" s="10">
        <v>15</v>
      </c>
      <c r="B8" s="13">
        <f t="shared" si="3"/>
        <v>0.13</v>
      </c>
      <c r="C8" s="12">
        <f t="shared" ref="C8:D12" si="5">ROUND(C$22*POWER($A8,C$23),2)</f>
        <v>4.91</v>
      </c>
      <c r="D8" s="12">
        <f t="shared" si="5"/>
        <v>1.28</v>
      </c>
      <c r="E8" s="12">
        <f>ROUND(E$20*POWER($A8,E$21),2)</f>
        <v>0.52</v>
      </c>
      <c r="F8" s="12">
        <f>ROUND(F$20*POWER($A8,F$21),2)</f>
        <v>2.17</v>
      </c>
      <c r="G8" s="12">
        <f t="shared" si="4"/>
        <v>0.02</v>
      </c>
      <c r="H8" s="13">
        <f t="shared" si="4"/>
        <v>0.13</v>
      </c>
      <c r="I8" s="12">
        <f t="shared" si="1"/>
        <v>0.52</v>
      </c>
      <c r="J8" s="16">
        <f>ROUND(J$20*POWER($A8,J$21),3)</f>
        <v>1E-3</v>
      </c>
      <c r="K8" s="12">
        <f>ROUND(K$20*POWER($A8,K$21),2)</f>
        <v>0.01</v>
      </c>
      <c r="L8" s="12">
        <f>ROUND(L$20*POWER($A8,L$21),2)</f>
        <v>0.04</v>
      </c>
      <c r="M8" s="12">
        <f>ROUND(M$20*POWER($A8,M$21),2)</f>
        <v>0.2</v>
      </c>
      <c r="N8" s="16">
        <f>ROUND(N$20*POWER($A8,N$21),3)</f>
        <v>6.0000000000000001E-3</v>
      </c>
    </row>
    <row r="9" spans="1:15" ht="18" customHeight="1" x14ac:dyDescent="0.25">
      <c r="A9" s="10">
        <v>20</v>
      </c>
      <c r="B9" s="13">
        <f t="shared" si="3"/>
        <v>0.1</v>
      </c>
      <c r="C9" s="12">
        <f t="shared" si="5"/>
        <v>2.21</v>
      </c>
      <c r="D9" s="12">
        <f t="shared" si="5"/>
        <v>0.75</v>
      </c>
      <c r="E9" s="12">
        <f>ROUND(E$20*POWER($A9,E$21),2)</f>
        <v>0.33</v>
      </c>
      <c r="F9" s="12">
        <f>ROUND(F$22*POWER($A9,F$23),2)</f>
        <v>0.93</v>
      </c>
      <c r="G9" s="16">
        <f>ROUND(G$20*POWER($A9,G$21),3)</f>
        <v>8.9999999999999993E-3</v>
      </c>
      <c r="H9" s="13">
        <f>ROUND(H$20*POWER($A9,H$21),2)</f>
        <v>0.1</v>
      </c>
      <c r="I9" s="12">
        <f t="shared" si="1"/>
        <v>0.33</v>
      </c>
      <c r="J9" s="17">
        <f>ROUND(J$20*POWER($A9,J$21),4)</f>
        <v>5.0000000000000001E-4</v>
      </c>
      <c r="K9" s="16">
        <f>ROUND(K$20*POWER($A9,K$21),3)</f>
        <v>5.0000000000000001E-3</v>
      </c>
      <c r="L9" s="12">
        <f>ROUND(L$20*POWER($A9,L$21),3)</f>
        <v>1.7999999999999999E-2</v>
      </c>
      <c r="M9" s="12">
        <f>ROUND(M$20*POWER($A9,M$21),3)</f>
        <v>8.4000000000000005E-2</v>
      </c>
      <c r="N9" s="16">
        <f>ROUND(N$20*POWER($A9,N$21),3)</f>
        <v>3.0000000000000001E-3</v>
      </c>
    </row>
    <row r="10" spans="1:15" ht="18" customHeight="1" x14ac:dyDescent="0.25">
      <c r="A10" s="10">
        <v>30</v>
      </c>
      <c r="B10" s="13">
        <f t="shared" si="3"/>
        <v>0.06</v>
      </c>
      <c r="C10" s="12">
        <f t="shared" si="5"/>
        <v>0.72</v>
      </c>
      <c r="D10" s="12">
        <f t="shared" si="5"/>
        <v>0.35</v>
      </c>
      <c r="E10" s="12">
        <f>ROUND(E$20*POWER($A10,E$21),2)</f>
        <v>0.17</v>
      </c>
      <c r="F10" s="12">
        <f>ROUND(F$22*POWER($A10,F$23),2)</f>
        <v>0.31</v>
      </c>
      <c r="G10" s="16">
        <f>ROUND(G$20*POWER($A10,G$21),3)</f>
        <v>4.0000000000000001E-3</v>
      </c>
      <c r="H10" s="13">
        <f>ROUND(H$20*POWER($A10,H$21),2)</f>
        <v>0.06</v>
      </c>
      <c r="I10" s="12">
        <f t="shared" si="1"/>
        <v>0.17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0.05</v>
      </c>
      <c r="C11" s="12">
        <f t="shared" si="5"/>
        <v>0.32</v>
      </c>
      <c r="D11" s="12">
        <f t="shared" si="5"/>
        <v>0.2</v>
      </c>
      <c r="E11" s="12">
        <f>ROUND(E$20*POWER($A11,E$21),2)</f>
        <v>0.11</v>
      </c>
      <c r="F11" s="12">
        <f>ROUND(F$22*POWER($A11,F$23),2)</f>
        <v>0.14000000000000001</v>
      </c>
      <c r="G11" s="16">
        <f>ROUND(G$20*POWER($A11,G$21),3)</f>
        <v>2E-3</v>
      </c>
      <c r="H11" s="13">
        <f>ROUND(H$20*POWER($A11,H$21),2)</f>
        <v>0.05</v>
      </c>
      <c r="I11" s="12">
        <f t="shared" si="1"/>
        <v>0.11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0.04</v>
      </c>
      <c r="C12" s="12">
        <f t="shared" si="5"/>
        <v>0.17</v>
      </c>
      <c r="D12" s="12">
        <f t="shared" si="5"/>
        <v>0.13</v>
      </c>
      <c r="E12" s="12">
        <f>ROUND(E$20*POWER($A12,E$21),2)</f>
        <v>0.08</v>
      </c>
      <c r="F12" s="12">
        <f>ROUND(F$22*POWER($A12,F$23),2)</f>
        <v>0.08</v>
      </c>
      <c r="G12" s="16">
        <f>ROUND(G$20*POWER($A12,G$21),3)</f>
        <v>2E-3</v>
      </c>
      <c r="H12" s="13">
        <f>ROUND(H$20*POWER($A12,H$21),2)</f>
        <v>0.04</v>
      </c>
      <c r="I12" s="12">
        <f t="shared" si="1"/>
        <v>0.08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>
        <v>1.8542000000000001</v>
      </c>
      <c r="C20">
        <v>58.970999999999997</v>
      </c>
      <c r="D20">
        <v>36.22</v>
      </c>
      <c r="E20">
        <v>38.317</v>
      </c>
      <c r="F20">
        <v>58.557000000000002</v>
      </c>
      <c r="G20" s="23">
        <v>2.2887</v>
      </c>
      <c r="H20">
        <v>1.8542000000000001</v>
      </c>
      <c r="I20">
        <v>38.317</v>
      </c>
      <c r="J20" s="1">
        <v>0.12839999999999999</v>
      </c>
      <c r="K20" s="1">
        <v>33.168999999999997</v>
      </c>
      <c r="L20" s="1">
        <v>224.56</v>
      </c>
      <c r="M20" s="1">
        <v>556.61</v>
      </c>
      <c r="N20">
        <v>7.7050999999999998</v>
      </c>
    </row>
    <row r="21" spans="1:14" ht="15.75" x14ac:dyDescent="0.25">
      <c r="A21" s="1" t="s">
        <v>10</v>
      </c>
      <c r="B21">
        <v>-0.99070000000000003</v>
      </c>
      <c r="C21">
        <v>-0.83330000000000004</v>
      </c>
      <c r="D21">
        <v>-1.1603000000000001</v>
      </c>
      <c r="E21">
        <v>-1.5858000000000001</v>
      </c>
      <c r="F21">
        <v>-1.2172000000000001</v>
      </c>
      <c r="G21" s="23">
        <v>-1.8502000000000001</v>
      </c>
      <c r="H21">
        <v>-0.99070000000000003</v>
      </c>
      <c r="I21">
        <v>-1.5858000000000001</v>
      </c>
      <c r="J21" s="1">
        <v>-1.8515999999999999</v>
      </c>
      <c r="K21" s="1">
        <v>-2.9081000000000001</v>
      </c>
      <c r="L21" s="1">
        <v>-3.1472000000000002</v>
      </c>
      <c r="M21" s="1">
        <v>-2.9373</v>
      </c>
      <c r="N21">
        <v>-2.6604999999999999</v>
      </c>
    </row>
    <row r="22" spans="1:14" ht="15" x14ac:dyDescent="0.2">
      <c r="A22" s="1" t="s">
        <v>11</v>
      </c>
      <c r="C22">
        <v>9036.2999999999993</v>
      </c>
      <c r="D22">
        <v>215.71</v>
      </c>
      <c r="F22">
        <v>3463.5</v>
      </c>
    </row>
    <row r="23" spans="1:14" ht="15" x14ac:dyDescent="0.2">
      <c r="A23" s="1" t="s">
        <v>12</v>
      </c>
      <c r="C23">
        <v>-2.7759999999999998</v>
      </c>
      <c r="D23">
        <v>-1.8918999999999999</v>
      </c>
      <c r="F23">
        <v>-2.7444999999999999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7.5546875" style="1" customWidth="1"/>
    <col min="8" max="8" width="16.44140625" style="1" customWidth="1"/>
    <col min="9" max="9" width="17.44140625" style="1" customWidth="1"/>
    <col min="10" max="10" width="17.33203125" style="1" customWidth="1"/>
    <col min="11" max="11" width="16.6640625" style="1" customWidth="1"/>
    <col min="12" max="12" width="17.109375" style="1" customWidth="1"/>
    <col min="13" max="13" width="17.44140625" style="1" customWidth="1"/>
    <col min="14" max="14" width="23.21875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0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1.75</v>
      </c>
      <c r="C4" s="12"/>
      <c r="D4" s="12"/>
      <c r="E4" s="12"/>
      <c r="F4" s="12"/>
      <c r="G4" s="12">
        <f>ROUND(G$20*POWER($A4,G$21),2)</f>
        <v>2.12</v>
      </c>
      <c r="H4" s="13">
        <f>ROUND(H$20*POWER($A4,H$21),2)</f>
        <v>1.75</v>
      </c>
      <c r="I4" s="12"/>
      <c r="J4" s="12">
        <f>ROUND(J$20*POWER($A4,J$21),2)</f>
        <v>0.12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23.12</v>
      </c>
      <c r="D5" s="12">
        <f t="shared" si="0"/>
        <v>9.74</v>
      </c>
      <c r="E5" s="12">
        <f t="shared" si="0"/>
        <v>6.59</v>
      </c>
      <c r="F5" s="12">
        <f t="shared" si="0"/>
        <v>15.12</v>
      </c>
      <c r="G5" s="12"/>
      <c r="H5" s="14"/>
      <c r="I5" s="12">
        <f t="shared" ref="I5:I12" si="1">ROUND(I$20*POWER($A5,I$21),2)</f>
        <v>6.59</v>
      </c>
      <c r="J5" s="12"/>
      <c r="K5" s="12">
        <f t="shared" ref="K5:N7" si="2">ROUND(K$20*POWER($A5,K$21),2)</f>
        <v>1.19</v>
      </c>
      <c r="L5" s="12">
        <f t="shared" si="2"/>
        <v>6.7</v>
      </c>
      <c r="M5" s="12">
        <f t="shared" si="2"/>
        <v>21.34</v>
      </c>
      <c r="N5" s="12">
        <f t="shared" si="2"/>
        <v>0.36</v>
      </c>
    </row>
    <row r="6" spans="1:15" ht="18" customHeight="1" x14ac:dyDescent="0.25">
      <c r="A6" s="10">
        <v>5</v>
      </c>
      <c r="B6" s="13">
        <f t="shared" ref="B6:B12" si="3">ROUND(B$20*POWER($A6,B$21),2)</f>
        <v>0.36</v>
      </c>
      <c r="C6" s="12">
        <f t="shared" si="0"/>
        <v>15.06</v>
      </c>
      <c r="D6" s="12">
        <f t="shared" si="0"/>
        <v>5.41</v>
      </c>
      <c r="E6" s="12">
        <f t="shared" si="0"/>
        <v>2.93</v>
      </c>
      <c r="F6" s="12">
        <f t="shared" si="0"/>
        <v>7.99</v>
      </c>
      <c r="G6" s="12">
        <f t="shared" ref="G6:H8" si="4">ROUND(G$20*POWER($A6,G$21),2)</f>
        <v>0.11</v>
      </c>
      <c r="H6" s="13">
        <f t="shared" si="4"/>
        <v>0.36</v>
      </c>
      <c r="I6" s="12">
        <f t="shared" si="1"/>
        <v>2.93</v>
      </c>
      <c r="J6" s="12">
        <f>ROUND(J$20*POWER($A6,J$21),2)</f>
        <v>0.01</v>
      </c>
      <c r="K6" s="12">
        <f t="shared" si="2"/>
        <v>0.27</v>
      </c>
      <c r="L6" s="12">
        <f t="shared" si="2"/>
        <v>1.33</v>
      </c>
      <c r="M6" s="12">
        <f t="shared" si="2"/>
        <v>4.5599999999999996</v>
      </c>
      <c r="N6" s="12">
        <f t="shared" si="2"/>
        <v>0.09</v>
      </c>
    </row>
    <row r="7" spans="1:15" ht="18" customHeight="1" x14ac:dyDescent="0.25">
      <c r="A7" s="10">
        <v>10</v>
      </c>
      <c r="B7" s="13">
        <f t="shared" si="3"/>
        <v>0.18</v>
      </c>
      <c r="C7" s="12">
        <f t="shared" si="0"/>
        <v>8.42</v>
      </c>
      <c r="D7" s="12">
        <f t="shared" si="0"/>
        <v>2.4300000000000002</v>
      </c>
      <c r="E7" s="12">
        <f t="shared" si="0"/>
        <v>0.98</v>
      </c>
      <c r="F7" s="12">
        <f t="shared" si="0"/>
        <v>3.36</v>
      </c>
      <c r="G7" s="12">
        <f t="shared" si="4"/>
        <v>0.03</v>
      </c>
      <c r="H7" s="13">
        <f t="shared" si="4"/>
        <v>0.18</v>
      </c>
      <c r="I7" s="12">
        <f t="shared" si="1"/>
        <v>0.98</v>
      </c>
      <c r="J7" s="16">
        <f>ROUND(J$20*POWER($A7,J$21),3)</f>
        <v>2E-3</v>
      </c>
      <c r="K7" s="12">
        <f t="shared" si="2"/>
        <v>0.04</v>
      </c>
      <c r="L7" s="12">
        <f t="shared" si="2"/>
        <v>0.15</v>
      </c>
      <c r="M7" s="12">
        <f t="shared" si="2"/>
        <v>0.56000000000000005</v>
      </c>
      <c r="N7" s="12">
        <f t="shared" si="2"/>
        <v>0.02</v>
      </c>
    </row>
    <row r="8" spans="1:15" ht="18" customHeight="1" x14ac:dyDescent="0.25">
      <c r="A8" s="10">
        <v>15</v>
      </c>
      <c r="B8" s="13">
        <f t="shared" si="3"/>
        <v>0.12</v>
      </c>
      <c r="C8" s="12">
        <f t="shared" ref="C8:D12" si="5">ROUND(C$22*POWER($A8,C$23),2)</f>
        <v>4.6100000000000003</v>
      </c>
      <c r="D8" s="12">
        <f t="shared" si="5"/>
        <v>1.24</v>
      </c>
      <c r="E8" s="12">
        <f>ROUND(E$20*POWER($A8,E$21),2)</f>
        <v>0.51</v>
      </c>
      <c r="F8" s="12">
        <f>ROUND(F$20*POWER($A8,F$21),2)</f>
        <v>2.0299999999999998</v>
      </c>
      <c r="G8" s="12">
        <f t="shared" si="4"/>
        <v>0.01</v>
      </c>
      <c r="H8" s="13">
        <f t="shared" si="4"/>
        <v>0.12</v>
      </c>
      <c r="I8" s="12">
        <f t="shared" si="1"/>
        <v>0.51</v>
      </c>
      <c r="J8" s="16">
        <f>ROUND(J$20*POWER($A8,J$21),3)</f>
        <v>1E-3</v>
      </c>
      <c r="K8" s="12">
        <f>ROUND(K$20*POWER($A8,K$21),2)</f>
        <v>0.01</v>
      </c>
      <c r="L8" s="12">
        <f>ROUND(L$20*POWER($A8,L$21),2)</f>
        <v>0.04</v>
      </c>
      <c r="M8" s="12">
        <f>ROUND(M$20*POWER($A8,M$21),2)</f>
        <v>0.17</v>
      </c>
      <c r="N8" s="16">
        <f>ROUND(N$20*POWER($A8,N$21),3)</f>
        <v>5.0000000000000001E-3</v>
      </c>
    </row>
    <row r="9" spans="1:15" ht="18" customHeight="1" x14ac:dyDescent="0.25">
      <c r="A9" s="10">
        <v>20</v>
      </c>
      <c r="B9" s="13">
        <f t="shared" si="3"/>
        <v>0.09</v>
      </c>
      <c r="C9" s="12">
        <f t="shared" si="5"/>
        <v>2.09</v>
      </c>
      <c r="D9" s="12">
        <f t="shared" si="5"/>
        <v>0.72</v>
      </c>
      <c r="E9" s="12">
        <f>ROUND(E$20*POWER($A9,E$21),2)</f>
        <v>0.33</v>
      </c>
      <c r="F9" s="12">
        <f>ROUND(F$22*POWER($A9,F$23),2)</f>
        <v>0.88</v>
      </c>
      <c r="G9" s="16">
        <f>ROUND(G$20*POWER($A9,G$21),3)</f>
        <v>8.0000000000000002E-3</v>
      </c>
      <c r="H9" s="13">
        <f>ROUND(H$20*POWER($A9,H$21),2)</f>
        <v>0.09</v>
      </c>
      <c r="I9" s="12">
        <f t="shared" si="1"/>
        <v>0.33</v>
      </c>
      <c r="J9" s="17">
        <f>ROUND(J$20*POWER($A9,J$21),4)</f>
        <v>5.0000000000000001E-4</v>
      </c>
      <c r="K9" s="16">
        <f>ROUND(K$20*POWER($A9,K$21),3)</f>
        <v>5.0000000000000001E-3</v>
      </c>
      <c r="L9" s="12">
        <f>ROUND(L$20*POWER($A9,L$21),3)</f>
        <v>1.6E-2</v>
      </c>
      <c r="M9" s="12">
        <f>ROUND(M$20*POWER($A9,M$21),3)</f>
        <v>6.9000000000000006E-2</v>
      </c>
      <c r="N9" s="16">
        <f>ROUND(N$20*POWER($A9,N$21),3)</f>
        <v>2E-3</v>
      </c>
    </row>
    <row r="10" spans="1:15" ht="18" customHeight="1" x14ac:dyDescent="0.25">
      <c r="A10" s="10">
        <v>30</v>
      </c>
      <c r="B10" s="13">
        <f t="shared" si="3"/>
        <v>0.06</v>
      </c>
      <c r="C10" s="12">
        <f t="shared" si="5"/>
        <v>0.69</v>
      </c>
      <c r="D10" s="12">
        <f t="shared" si="5"/>
        <v>0.34</v>
      </c>
      <c r="E10" s="12">
        <f>ROUND(E$20*POWER($A10,E$21),2)</f>
        <v>0.17</v>
      </c>
      <c r="F10" s="12">
        <f>ROUND(F$22*POWER($A10,F$23),2)</f>
        <v>0.28999999999999998</v>
      </c>
      <c r="G10" s="16">
        <f>ROUND(G$20*POWER($A10,G$21),3)</f>
        <v>4.0000000000000001E-3</v>
      </c>
      <c r="H10" s="13">
        <f>ROUND(H$20*POWER($A10,H$21),2)</f>
        <v>0.06</v>
      </c>
      <c r="I10" s="12">
        <f t="shared" si="1"/>
        <v>0.17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0.05</v>
      </c>
      <c r="C11" s="12">
        <f t="shared" si="5"/>
        <v>0.31</v>
      </c>
      <c r="D11" s="12">
        <f t="shared" si="5"/>
        <v>0.2</v>
      </c>
      <c r="E11" s="12">
        <f>ROUND(E$20*POWER($A11,E$21),2)</f>
        <v>0.11</v>
      </c>
      <c r="F11" s="12">
        <f>ROUND(F$22*POWER($A11,F$23),2)</f>
        <v>0.14000000000000001</v>
      </c>
      <c r="G11" s="16">
        <f>ROUND(G$20*POWER($A11,G$21),3)</f>
        <v>2E-3</v>
      </c>
      <c r="H11" s="13">
        <f>ROUND(H$20*POWER($A11,H$21),2)</f>
        <v>0.05</v>
      </c>
      <c r="I11" s="12">
        <f t="shared" si="1"/>
        <v>0.11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0.04</v>
      </c>
      <c r="C12" s="12">
        <f t="shared" si="5"/>
        <v>0.17</v>
      </c>
      <c r="D12" s="12">
        <f t="shared" si="5"/>
        <v>0.13</v>
      </c>
      <c r="E12" s="12">
        <f>ROUND(E$20*POWER($A12,E$21),2)</f>
        <v>0.08</v>
      </c>
      <c r="F12" s="12">
        <f>ROUND(F$22*POWER($A12,F$23),2)</f>
        <v>7.0000000000000007E-2</v>
      </c>
      <c r="G12" s="16">
        <f>ROUND(G$20*POWER($A12,G$21),3)</f>
        <v>2E-3</v>
      </c>
      <c r="H12" s="13">
        <f>ROUND(H$20*POWER($A12,H$21),2)</f>
        <v>0.04</v>
      </c>
      <c r="I12" s="12">
        <f t="shared" si="1"/>
        <v>0.08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>
        <v>1.7487999999999999</v>
      </c>
      <c r="C20">
        <v>58.164999999999999</v>
      </c>
      <c r="D20">
        <v>34.542999999999999</v>
      </c>
      <c r="E20">
        <v>37.548000000000002</v>
      </c>
      <c r="F20">
        <v>59.616999999999997</v>
      </c>
      <c r="G20" s="24">
        <v>2.1181000000000001</v>
      </c>
      <c r="H20">
        <v>1.7487999999999999</v>
      </c>
      <c r="I20">
        <v>37.548000000000002</v>
      </c>
      <c r="J20" s="1">
        <v>0.1169</v>
      </c>
      <c r="K20" s="1">
        <v>28.14</v>
      </c>
      <c r="L20" s="1">
        <v>217.69</v>
      </c>
      <c r="M20" s="1">
        <v>589.46</v>
      </c>
      <c r="N20">
        <v>6.4366000000000003</v>
      </c>
    </row>
    <row r="21" spans="1:14" ht="15.75" x14ac:dyDescent="0.25">
      <c r="A21" s="1" t="s">
        <v>10</v>
      </c>
      <c r="B21">
        <v>-0.98850000000000005</v>
      </c>
      <c r="C21">
        <v>-0.83960000000000001</v>
      </c>
      <c r="D21">
        <v>-1.1525000000000001</v>
      </c>
      <c r="E21">
        <v>-1.5845</v>
      </c>
      <c r="F21">
        <v>-1.2485999999999999</v>
      </c>
      <c r="G21" s="24">
        <v>-1.8498000000000001</v>
      </c>
      <c r="H21">
        <v>-0.98850000000000005</v>
      </c>
      <c r="I21">
        <v>-1.5845</v>
      </c>
      <c r="J21" s="1">
        <v>-1.8258000000000001</v>
      </c>
      <c r="K21" s="1">
        <v>-2.8774999999999999</v>
      </c>
      <c r="L21" s="1">
        <v>-3.1686000000000001</v>
      </c>
      <c r="M21" s="1">
        <v>-3.0207000000000002</v>
      </c>
      <c r="N21">
        <v>-2.6259999999999999</v>
      </c>
    </row>
    <row r="22" spans="1:14" ht="15" x14ac:dyDescent="0.2">
      <c r="A22" s="1" t="s">
        <v>11</v>
      </c>
      <c r="C22">
        <v>7883</v>
      </c>
      <c r="D22">
        <v>201.71</v>
      </c>
      <c r="F22">
        <v>2836.4</v>
      </c>
    </row>
    <row r="23" spans="1:14" ht="15" x14ac:dyDescent="0.2">
      <c r="A23" s="1" t="s">
        <v>12</v>
      </c>
      <c r="C23">
        <v>-2.7490000000000001</v>
      </c>
      <c r="D23">
        <v>-1.8805000000000001</v>
      </c>
      <c r="F23">
        <v>-2.698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9" style="1" customWidth="1"/>
    <col min="8" max="8" width="16.44140625" style="1" customWidth="1"/>
    <col min="9" max="9" width="17.44140625" style="1" customWidth="1"/>
    <col min="10" max="10" width="17.33203125" style="1" customWidth="1"/>
    <col min="11" max="11" width="14.77734375" style="1" customWidth="1"/>
    <col min="12" max="12" width="18.33203125" style="1" customWidth="1"/>
    <col min="13" max="13" width="19.21875" style="1" customWidth="1"/>
    <col min="14" max="14" width="21.21875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1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1.64</v>
      </c>
      <c r="C4" s="12"/>
      <c r="D4" s="12"/>
      <c r="E4" s="12"/>
      <c r="F4" s="12"/>
      <c r="G4" s="12">
        <f>ROUND(G$20*POWER($A4,G$21),2)</f>
        <v>1.98</v>
      </c>
      <c r="H4" s="13">
        <f>ROUND(H$20*POWER($A4,H$21),2)</f>
        <v>1.64</v>
      </c>
      <c r="I4" s="12"/>
      <c r="J4" s="12">
        <f>ROUND(J$20*POWER($A4,J$21),2)</f>
        <v>0.11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22.76</v>
      </c>
      <c r="D5" s="12">
        <f t="shared" si="0"/>
        <v>9.2100000000000009</v>
      </c>
      <c r="E5" s="12">
        <f t="shared" si="0"/>
        <v>6.41</v>
      </c>
      <c r="F5" s="12">
        <f t="shared" si="0"/>
        <v>14.9</v>
      </c>
      <c r="G5" s="12"/>
      <c r="H5" s="14"/>
      <c r="I5" s="12">
        <f t="shared" ref="I5:I12" si="1">ROUND(I$20*POWER($A5,I$21),2)</f>
        <v>6.41</v>
      </c>
      <c r="J5" s="12"/>
      <c r="K5" s="12">
        <f t="shared" ref="K5:N6" si="2">ROUND(K$20*POWER($A5,K$21),2)</f>
        <v>1.07</v>
      </c>
      <c r="L5" s="12">
        <f t="shared" si="2"/>
        <v>6.27</v>
      </c>
      <c r="M5" s="12">
        <f t="shared" si="2"/>
        <v>20.440000000000001</v>
      </c>
      <c r="N5" s="12">
        <f t="shared" si="2"/>
        <v>0.32</v>
      </c>
    </row>
    <row r="6" spans="1:15" ht="18" customHeight="1" x14ac:dyDescent="0.25">
      <c r="A6" s="10">
        <v>5</v>
      </c>
      <c r="B6" s="13">
        <f t="shared" ref="B6:B12" si="3">ROUND(B$20*POWER($A6,B$21),2)</f>
        <v>0.34</v>
      </c>
      <c r="C6" s="12">
        <f t="shared" si="0"/>
        <v>14.64</v>
      </c>
      <c r="D6" s="12">
        <f t="shared" si="0"/>
        <v>5.18</v>
      </c>
      <c r="E6" s="12">
        <f t="shared" si="0"/>
        <v>2.85</v>
      </c>
      <c r="F6" s="12">
        <f t="shared" si="0"/>
        <v>7.79</v>
      </c>
      <c r="G6" s="12">
        <f t="shared" ref="G6:H8" si="4">ROUND(G$20*POWER($A6,G$21),2)</f>
        <v>0.1</v>
      </c>
      <c r="H6" s="13">
        <f t="shared" si="4"/>
        <v>0.34</v>
      </c>
      <c r="I6" s="12">
        <f t="shared" si="1"/>
        <v>2.85</v>
      </c>
      <c r="J6" s="12">
        <f>ROUND(J$20*POWER($A6,J$21),2)</f>
        <v>0.01</v>
      </c>
      <c r="K6" s="12">
        <f t="shared" si="2"/>
        <v>0.25</v>
      </c>
      <c r="L6" s="12">
        <f t="shared" si="2"/>
        <v>1.24</v>
      </c>
      <c r="M6" s="12">
        <f t="shared" si="2"/>
        <v>4.2300000000000004</v>
      </c>
      <c r="N6" s="12">
        <f t="shared" si="2"/>
        <v>0.08</v>
      </c>
    </row>
    <row r="7" spans="1:15" ht="18" customHeight="1" x14ac:dyDescent="0.25">
      <c r="A7" s="10">
        <v>10</v>
      </c>
      <c r="B7" s="13">
        <f t="shared" si="3"/>
        <v>0.17</v>
      </c>
      <c r="C7" s="12">
        <f t="shared" si="0"/>
        <v>8.0399999999999991</v>
      </c>
      <c r="D7" s="12">
        <f t="shared" si="0"/>
        <v>2.38</v>
      </c>
      <c r="E7" s="12">
        <f t="shared" si="0"/>
        <v>0.95</v>
      </c>
      <c r="F7" s="12">
        <f t="shared" si="0"/>
        <v>3.23</v>
      </c>
      <c r="G7" s="12">
        <f t="shared" si="4"/>
        <v>0.03</v>
      </c>
      <c r="H7" s="13">
        <f t="shared" si="4"/>
        <v>0.17</v>
      </c>
      <c r="I7" s="12">
        <f t="shared" si="1"/>
        <v>0.95</v>
      </c>
      <c r="J7" s="16">
        <f>ROUND(J$20*POWER($A7,J$21),3)</f>
        <v>2E-3</v>
      </c>
      <c r="K7" s="12">
        <f t="shared" ref="K7:M8" si="5">ROUND(K$20*POWER($A7,K$21),2)</f>
        <v>0.03</v>
      </c>
      <c r="L7" s="12">
        <f t="shared" si="5"/>
        <v>0.14000000000000001</v>
      </c>
      <c r="M7" s="12">
        <f t="shared" si="5"/>
        <v>0.5</v>
      </c>
      <c r="N7" s="16">
        <f>ROUND(N$20*POWER($A7,N$21),3)</f>
        <v>1.4E-2</v>
      </c>
    </row>
    <row r="8" spans="1:15" ht="18" customHeight="1" x14ac:dyDescent="0.25">
      <c r="A8" s="10">
        <v>15</v>
      </c>
      <c r="B8" s="13">
        <f t="shared" si="3"/>
        <v>0.11</v>
      </c>
      <c r="C8" s="12">
        <f t="shared" ref="C8:D12" si="6">ROUND(C$22*POWER($A8,C$23),2)</f>
        <v>4.51</v>
      </c>
      <c r="D8" s="12">
        <f t="shared" si="6"/>
        <v>1.2</v>
      </c>
      <c r="E8" s="12">
        <f>ROUND(E$20*POWER($A8,E$21),2)</f>
        <v>0.5</v>
      </c>
      <c r="F8" s="12">
        <f>ROUND(F$20*POWER($A8,F$21),2)</f>
        <v>1.93</v>
      </c>
      <c r="G8" s="12">
        <f t="shared" si="4"/>
        <v>0.01</v>
      </c>
      <c r="H8" s="13">
        <f t="shared" si="4"/>
        <v>0.11</v>
      </c>
      <c r="I8" s="12">
        <f t="shared" si="1"/>
        <v>0.5</v>
      </c>
      <c r="J8" s="16">
        <f>ROUND(J$20*POWER($A8,J$21),3)</f>
        <v>1E-3</v>
      </c>
      <c r="K8" s="12">
        <f t="shared" si="5"/>
        <v>0.01</v>
      </c>
      <c r="L8" s="12">
        <f t="shared" si="5"/>
        <v>0.04</v>
      </c>
      <c r="M8" s="12">
        <f t="shared" si="5"/>
        <v>0.14000000000000001</v>
      </c>
      <c r="N8" s="16">
        <f>ROUND(N$20*POWER($A8,N$21),3)</f>
        <v>5.0000000000000001E-3</v>
      </c>
    </row>
    <row r="9" spans="1:15" ht="18" customHeight="1" x14ac:dyDescent="0.25">
      <c r="A9" s="10">
        <v>20</v>
      </c>
      <c r="B9" s="13">
        <f t="shared" si="3"/>
        <v>0.09</v>
      </c>
      <c r="C9" s="12">
        <f t="shared" si="6"/>
        <v>2.04</v>
      </c>
      <c r="D9" s="12">
        <f t="shared" si="6"/>
        <v>0.68</v>
      </c>
      <c r="E9" s="12">
        <f>ROUND(E$20*POWER($A9,E$21),2)</f>
        <v>0.32</v>
      </c>
      <c r="F9" s="12">
        <f>ROUND(F$22*POWER($A9,F$23),2)</f>
        <v>0.83</v>
      </c>
      <c r="G9" s="16">
        <f>ROUND(G$20*POWER($A9,G$21),3)</f>
        <v>8.0000000000000002E-3</v>
      </c>
      <c r="H9" s="13">
        <f>ROUND(H$20*POWER($A9,H$21),2)</f>
        <v>0.09</v>
      </c>
      <c r="I9" s="12">
        <f t="shared" si="1"/>
        <v>0.32</v>
      </c>
      <c r="J9" s="17">
        <f>ROUND(J$20*POWER($A9,J$21),4)</f>
        <v>4.0000000000000002E-4</v>
      </c>
      <c r="K9" s="16">
        <f>ROUND(K$20*POWER($A9,K$21),3)</f>
        <v>5.0000000000000001E-3</v>
      </c>
      <c r="L9" s="12">
        <f>ROUND(L$20*POWER($A9,L$21),3)</f>
        <v>1.4999999999999999E-2</v>
      </c>
      <c r="M9" s="12">
        <f>ROUND(M$20*POWER($A9,M$21),3)</f>
        <v>5.8999999999999997E-2</v>
      </c>
      <c r="N9" s="16">
        <f>ROUND(N$20*POWER($A9,N$21),3)</f>
        <v>2E-3</v>
      </c>
    </row>
    <row r="10" spans="1:15" ht="18" customHeight="1" x14ac:dyDescent="0.25">
      <c r="A10" s="10">
        <v>30</v>
      </c>
      <c r="B10" s="13">
        <f t="shared" si="3"/>
        <v>0.06</v>
      </c>
      <c r="C10" s="12">
        <f t="shared" si="6"/>
        <v>0.67</v>
      </c>
      <c r="D10" s="12">
        <f t="shared" si="6"/>
        <v>0.31</v>
      </c>
      <c r="E10" s="12">
        <f>ROUND(E$20*POWER($A10,E$21),2)</f>
        <v>0.17</v>
      </c>
      <c r="F10" s="12">
        <f>ROUND(F$22*POWER($A10,F$23),2)</f>
        <v>0.28000000000000003</v>
      </c>
      <c r="G10" s="16">
        <f>ROUND(G$20*POWER($A10,G$21),3)</f>
        <v>4.0000000000000001E-3</v>
      </c>
      <c r="H10" s="13">
        <f>ROUND(H$20*POWER($A10,H$21),2)</f>
        <v>0.06</v>
      </c>
      <c r="I10" s="12">
        <f t="shared" si="1"/>
        <v>0.17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0.04</v>
      </c>
      <c r="C11" s="12">
        <f t="shared" si="6"/>
        <v>0.3</v>
      </c>
      <c r="D11" s="12">
        <f t="shared" si="6"/>
        <v>0.17</v>
      </c>
      <c r="E11" s="12">
        <f>ROUND(E$20*POWER($A11,E$21),2)</f>
        <v>0.11</v>
      </c>
      <c r="F11" s="12">
        <f>ROUND(F$22*POWER($A11,F$23),2)</f>
        <v>0.13</v>
      </c>
      <c r="G11" s="16">
        <f>ROUND(G$20*POWER($A11,G$21),3)</f>
        <v>2E-3</v>
      </c>
      <c r="H11" s="13">
        <f>ROUND(H$20*POWER($A11,H$21),2)</f>
        <v>0.04</v>
      </c>
      <c r="I11" s="12">
        <f t="shared" si="1"/>
        <v>0.11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0.03</v>
      </c>
      <c r="C12" s="12">
        <f t="shared" si="6"/>
        <v>0.16</v>
      </c>
      <c r="D12" s="12">
        <f t="shared" si="6"/>
        <v>0.11</v>
      </c>
      <c r="E12" s="12">
        <f>ROUND(E$20*POWER($A12,E$21),2)</f>
        <v>7.0000000000000007E-2</v>
      </c>
      <c r="F12" s="12">
        <f>ROUND(F$22*POWER($A12,F$23),2)</f>
        <v>7.0000000000000007E-2</v>
      </c>
      <c r="G12" s="16">
        <f>ROUND(G$20*POWER($A12,G$21),3)</f>
        <v>1E-3</v>
      </c>
      <c r="H12" s="13">
        <f>ROUND(H$20*POWER($A12,H$21),2)</f>
        <v>0.03</v>
      </c>
      <c r="I12" s="12">
        <f t="shared" si="1"/>
        <v>7.0000000000000007E-2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>
        <v>1.6429</v>
      </c>
      <c r="C20">
        <v>58.814999999999998</v>
      </c>
      <c r="D20">
        <v>31.681999999999999</v>
      </c>
      <c r="E20">
        <v>36.582999999999998</v>
      </c>
      <c r="F20">
        <v>60.061</v>
      </c>
      <c r="G20" s="24">
        <v>1.9801</v>
      </c>
      <c r="H20">
        <v>1.6429</v>
      </c>
      <c r="I20">
        <v>36.582999999999998</v>
      </c>
      <c r="J20" s="1">
        <v>0.113</v>
      </c>
      <c r="K20" s="1">
        <v>24.788</v>
      </c>
      <c r="L20" s="1">
        <v>204.32</v>
      </c>
      <c r="M20" s="1">
        <v>604.66999999999996</v>
      </c>
      <c r="N20">
        <v>5.6957000000000004</v>
      </c>
    </row>
    <row r="21" spans="1:14" ht="15.75" x14ac:dyDescent="0.25">
      <c r="A21" s="1" t="s">
        <v>10</v>
      </c>
      <c r="B21">
        <v>-0.98429999999999995</v>
      </c>
      <c r="C21">
        <v>-0.86409999999999998</v>
      </c>
      <c r="D21">
        <v>-1.1249</v>
      </c>
      <c r="E21">
        <v>-1.5851999999999999</v>
      </c>
      <c r="F21">
        <v>-1.2689999999999999</v>
      </c>
      <c r="G21" s="24">
        <v>-1.8493999999999999</v>
      </c>
      <c r="H21">
        <v>-0.98429999999999995</v>
      </c>
      <c r="I21">
        <v>-1.5851999999999999</v>
      </c>
      <c r="J21" s="1">
        <v>-1.8479000000000001</v>
      </c>
      <c r="K21" s="1">
        <v>-2.8639999999999999</v>
      </c>
      <c r="L21" s="1">
        <v>-3.1711999999999998</v>
      </c>
      <c r="M21" s="1">
        <v>-3.0831</v>
      </c>
      <c r="N21">
        <v>-2.6147999999999998</v>
      </c>
    </row>
    <row r="22" spans="1:14" ht="15" x14ac:dyDescent="0.2">
      <c r="A22" s="1" t="s">
        <v>11</v>
      </c>
      <c r="C22">
        <v>7971</v>
      </c>
      <c r="D22">
        <v>249.73</v>
      </c>
      <c r="F22">
        <v>2923.4</v>
      </c>
    </row>
    <row r="23" spans="1:14" ht="15" x14ac:dyDescent="0.2">
      <c r="A23" s="1" t="s">
        <v>12</v>
      </c>
      <c r="C23">
        <v>-2.7610000000000001</v>
      </c>
      <c r="D23">
        <v>-1.9713000000000001</v>
      </c>
      <c r="F23">
        <v>-2.7258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7" width="17.5546875" style="1" customWidth="1"/>
    <col min="8" max="8" width="16.44140625" style="1" customWidth="1"/>
    <col min="9" max="9" width="17.44140625" style="1" customWidth="1"/>
    <col min="10" max="10" width="17.33203125" style="1" customWidth="1"/>
    <col min="11" max="11" width="14.77734375" style="1" customWidth="1"/>
    <col min="12" max="12" width="15.6640625" style="1" customWidth="1"/>
    <col min="13" max="13" width="20.21875" style="1" customWidth="1"/>
    <col min="14" max="14" width="23.5546875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0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30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1.61</v>
      </c>
      <c r="C4" s="12"/>
      <c r="D4" s="12"/>
      <c r="E4" s="12"/>
      <c r="F4" s="12"/>
      <c r="G4" s="12">
        <f>ROUND(G$20*POWER($A4,G$21),2)</f>
        <v>1.93</v>
      </c>
      <c r="H4" s="13">
        <f>ROUND(H$20*POWER($A4,H$21),2)</f>
        <v>1.61</v>
      </c>
      <c r="I4" s="12"/>
      <c r="J4" s="12">
        <f>ROUND(J$20*POWER($A4,J$21),2)</f>
        <v>0.11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22.69</v>
      </c>
      <c r="D5" s="12">
        <f t="shared" si="0"/>
        <v>9.1</v>
      </c>
      <c r="E5" s="12">
        <f t="shared" si="0"/>
        <v>6.33</v>
      </c>
      <c r="F5" s="12">
        <f t="shared" si="0"/>
        <v>14.63</v>
      </c>
      <c r="G5" s="12"/>
      <c r="H5" s="14"/>
      <c r="I5" s="12">
        <f t="shared" ref="I5:I12" si="1">ROUND(I$20*POWER($A5,I$21),2)</f>
        <v>6.33</v>
      </c>
      <c r="J5" s="12"/>
      <c r="K5" s="12">
        <f t="shared" ref="K5:N6" si="2">ROUND(K$20*POWER($A5,K$21),2)</f>
        <v>0.96</v>
      </c>
      <c r="L5" s="12">
        <f t="shared" si="2"/>
        <v>6.05</v>
      </c>
      <c r="M5" s="12">
        <f t="shared" si="2"/>
        <v>20</v>
      </c>
      <c r="N5" s="12">
        <f t="shared" si="2"/>
        <v>0.31</v>
      </c>
    </row>
    <row r="6" spans="1:15" ht="18" customHeight="1" x14ac:dyDescent="0.25">
      <c r="A6" s="10">
        <v>5</v>
      </c>
      <c r="B6" s="13">
        <f t="shared" ref="B6:B12" si="3">ROUND(B$20*POWER($A6,B$21),2)</f>
        <v>0.33</v>
      </c>
      <c r="C6" s="12">
        <f t="shared" si="0"/>
        <v>14.45</v>
      </c>
      <c r="D6" s="12">
        <f t="shared" si="0"/>
        <v>5.1100000000000003</v>
      </c>
      <c r="E6" s="12">
        <f t="shared" si="0"/>
        <v>2.81</v>
      </c>
      <c r="F6" s="12">
        <f t="shared" si="0"/>
        <v>7.6</v>
      </c>
      <c r="G6" s="12">
        <f t="shared" ref="G6:H8" si="4">ROUND(G$20*POWER($A6,G$21),2)</f>
        <v>0.1</v>
      </c>
      <c r="H6" s="13">
        <f t="shared" si="4"/>
        <v>0.33</v>
      </c>
      <c r="I6" s="12">
        <f t="shared" si="1"/>
        <v>2.81</v>
      </c>
      <c r="J6" s="12">
        <f>ROUND(J$20*POWER($A6,J$21),2)</f>
        <v>0.01</v>
      </c>
      <c r="K6" s="12">
        <f t="shared" si="2"/>
        <v>0.23</v>
      </c>
      <c r="L6" s="12">
        <f t="shared" si="2"/>
        <v>1.2</v>
      </c>
      <c r="M6" s="12">
        <f t="shared" si="2"/>
        <v>4.05</v>
      </c>
      <c r="N6" s="12">
        <f t="shared" si="2"/>
        <v>0.08</v>
      </c>
    </row>
    <row r="7" spans="1:15" ht="18" customHeight="1" x14ac:dyDescent="0.25">
      <c r="A7" s="10">
        <v>10</v>
      </c>
      <c r="B7" s="13">
        <f t="shared" si="3"/>
        <v>0.17</v>
      </c>
      <c r="C7" s="12">
        <f t="shared" si="0"/>
        <v>7.83</v>
      </c>
      <c r="D7" s="12">
        <f t="shared" si="0"/>
        <v>2.33</v>
      </c>
      <c r="E7" s="12">
        <f t="shared" si="0"/>
        <v>0.94</v>
      </c>
      <c r="F7" s="12">
        <f t="shared" si="0"/>
        <v>3.13</v>
      </c>
      <c r="G7" s="12">
        <f t="shared" si="4"/>
        <v>0.03</v>
      </c>
      <c r="H7" s="13">
        <f t="shared" si="4"/>
        <v>0.17</v>
      </c>
      <c r="I7" s="12">
        <f t="shared" si="1"/>
        <v>0.94</v>
      </c>
      <c r="J7" s="16">
        <f>ROUND(J$20*POWER($A7,J$21),3)</f>
        <v>2E-3</v>
      </c>
      <c r="K7" s="12">
        <f t="shared" ref="K7:M8" si="5">ROUND(K$20*POWER($A7,K$21),2)</f>
        <v>0.03</v>
      </c>
      <c r="L7" s="12">
        <f t="shared" si="5"/>
        <v>0.13</v>
      </c>
      <c r="M7" s="12">
        <f t="shared" si="5"/>
        <v>0.46</v>
      </c>
      <c r="N7" s="16">
        <f>ROUND(N$20*POWER($A7,N$21),3)</f>
        <v>1.4E-2</v>
      </c>
    </row>
    <row r="8" spans="1:15" ht="18" customHeight="1" x14ac:dyDescent="0.25">
      <c r="A8" s="10">
        <v>15</v>
      </c>
      <c r="B8" s="13">
        <f t="shared" si="3"/>
        <v>0.11</v>
      </c>
      <c r="C8" s="12">
        <f t="shared" ref="C8:D12" si="6">ROUND(C$22*POWER($A8,C$23),2)</f>
        <v>4.4000000000000004</v>
      </c>
      <c r="D8" s="12">
        <f t="shared" si="6"/>
        <v>1.2</v>
      </c>
      <c r="E8" s="12">
        <f>ROUND(E$20*POWER($A8,E$21),2)</f>
        <v>0.49</v>
      </c>
      <c r="F8" s="12">
        <f>ROUND(F$20*POWER($A8,F$21),2)</f>
        <v>1.86</v>
      </c>
      <c r="G8" s="12">
        <f t="shared" si="4"/>
        <v>0.01</v>
      </c>
      <c r="H8" s="13">
        <f t="shared" si="4"/>
        <v>0.11</v>
      </c>
      <c r="I8" s="12">
        <f t="shared" si="1"/>
        <v>0.49</v>
      </c>
      <c r="J8" s="16">
        <f>ROUND(J$20*POWER($A8,J$21),3)</f>
        <v>1E-3</v>
      </c>
      <c r="K8" s="12">
        <f t="shared" si="5"/>
        <v>0.01</v>
      </c>
      <c r="L8" s="12">
        <f t="shared" si="5"/>
        <v>0.04</v>
      </c>
      <c r="M8" s="12">
        <f t="shared" si="5"/>
        <v>0.13</v>
      </c>
      <c r="N8" s="16">
        <f>ROUND(N$20*POWER($A8,N$21),3)</f>
        <v>5.0000000000000001E-3</v>
      </c>
    </row>
    <row r="9" spans="1:15" ht="18" customHeight="1" x14ac:dyDescent="0.25">
      <c r="A9" s="10">
        <v>20</v>
      </c>
      <c r="B9" s="13">
        <f t="shared" si="3"/>
        <v>0.08</v>
      </c>
      <c r="C9" s="12">
        <f t="shared" si="6"/>
        <v>1.99</v>
      </c>
      <c r="D9" s="12">
        <f t="shared" si="6"/>
        <v>0.67</v>
      </c>
      <c r="E9" s="12">
        <f>ROUND(E$20*POWER($A9,E$21),2)</f>
        <v>0.31</v>
      </c>
      <c r="F9" s="12">
        <f>ROUND(F$22*POWER($A9,F$23),2)</f>
        <v>0.81</v>
      </c>
      <c r="G9" s="16">
        <f>ROUND(G$20*POWER($A9,G$21),3)</f>
        <v>8.0000000000000002E-3</v>
      </c>
      <c r="H9" s="13">
        <f>ROUND(H$20*POWER($A9,H$21),2)</f>
        <v>0.08</v>
      </c>
      <c r="I9" s="12">
        <f t="shared" si="1"/>
        <v>0.31</v>
      </c>
      <c r="J9" s="17">
        <f>ROUND(J$20*POWER($A9,J$21),4)</f>
        <v>4.0000000000000002E-4</v>
      </c>
      <c r="K9" s="16">
        <f>ROUND(K$20*POWER($A9,K$21),3)</f>
        <v>4.0000000000000001E-3</v>
      </c>
      <c r="L9" s="12">
        <f>ROUND(L$20*POWER($A9,L$21),3)</f>
        <v>1.4999999999999999E-2</v>
      </c>
      <c r="M9" s="12">
        <f>ROUND(M$20*POWER($A9,M$21),3)</f>
        <v>5.2999999999999999E-2</v>
      </c>
      <c r="N9" s="16">
        <f>ROUND(N$20*POWER($A9,N$21),3)</f>
        <v>2E-3</v>
      </c>
    </row>
    <row r="10" spans="1:15" ht="18" customHeight="1" x14ac:dyDescent="0.25">
      <c r="A10" s="10">
        <v>30</v>
      </c>
      <c r="B10" s="13">
        <f t="shared" si="3"/>
        <v>0.06</v>
      </c>
      <c r="C10" s="12">
        <f t="shared" si="6"/>
        <v>0.65</v>
      </c>
      <c r="D10" s="12">
        <f t="shared" si="6"/>
        <v>0.3</v>
      </c>
      <c r="E10" s="12">
        <f>ROUND(E$20*POWER($A10,E$21),2)</f>
        <v>0.16</v>
      </c>
      <c r="F10" s="12">
        <f>ROUND(F$22*POWER($A10,F$23),2)</f>
        <v>0.26</v>
      </c>
      <c r="G10" s="16">
        <f>ROUND(G$20*POWER($A10,G$21),3)</f>
        <v>4.0000000000000001E-3</v>
      </c>
      <c r="H10" s="13">
        <f>ROUND(H$20*POWER($A10,H$21),2)</f>
        <v>0.06</v>
      </c>
      <c r="I10" s="12">
        <f t="shared" si="1"/>
        <v>0.16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0.04</v>
      </c>
      <c r="C11" s="12">
        <f t="shared" si="6"/>
        <v>0.28999999999999998</v>
      </c>
      <c r="D11" s="12">
        <f t="shared" si="6"/>
        <v>0.17</v>
      </c>
      <c r="E11" s="12">
        <f>ROUND(E$20*POWER($A11,E$21),2)</f>
        <v>0.1</v>
      </c>
      <c r="F11" s="12">
        <f>ROUND(F$22*POWER($A11,F$23),2)</f>
        <v>0.12</v>
      </c>
      <c r="G11" s="16">
        <f>ROUND(G$20*POWER($A11,G$21),3)</f>
        <v>2E-3</v>
      </c>
      <c r="H11" s="13">
        <f>ROUND(H$20*POWER($A11,H$21),2)</f>
        <v>0.04</v>
      </c>
      <c r="I11" s="12">
        <f t="shared" si="1"/>
        <v>0.1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0.03</v>
      </c>
      <c r="C12" s="12">
        <f t="shared" si="6"/>
        <v>0.16</v>
      </c>
      <c r="D12" s="12">
        <f t="shared" si="6"/>
        <v>0.11</v>
      </c>
      <c r="E12" s="12">
        <f>ROUND(E$20*POWER($A12,E$21),2)</f>
        <v>7.0000000000000007E-2</v>
      </c>
      <c r="F12" s="12">
        <f>ROUND(F$22*POWER($A12,F$23),2)</f>
        <v>0.06</v>
      </c>
      <c r="G12" s="16">
        <f>ROUND(G$20*POWER($A12,G$21),3)</f>
        <v>1E-3</v>
      </c>
      <c r="H12" s="13">
        <f>ROUND(H$20*POWER($A12,H$21),2)</f>
        <v>0.03</v>
      </c>
      <c r="I12" s="12">
        <f t="shared" si="1"/>
        <v>7.0000000000000007E-2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5"/>
      <c r="B15" s="15"/>
      <c r="C15" s="15"/>
      <c r="D15" s="15"/>
      <c r="E15" s="15"/>
      <c r="F15" s="15"/>
      <c r="H15" s="15"/>
      <c r="I15" s="15"/>
    </row>
    <row r="16" spans="1:15" x14ac:dyDescent="0.2">
      <c r="A16" s="11"/>
    </row>
    <row r="20" spans="1:14" ht="15.75" x14ac:dyDescent="0.25">
      <c r="A20" s="1" t="s">
        <v>9</v>
      </c>
      <c r="B20">
        <v>1.6111</v>
      </c>
      <c r="C20">
        <v>59.935000000000002</v>
      </c>
      <c r="D20">
        <v>31.535</v>
      </c>
      <c r="E20">
        <v>36.134999999999998</v>
      </c>
      <c r="F20">
        <v>59.817999999999998</v>
      </c>
      <c r="G20" s="24">
        <v>1.9345000000000001</v>
      </c>
      <c r="H20">
        <v>1.6111</v>
      </c>
      <c r="I20">
        <v>36.134999999999998</v>
      </c>
      <c r="J20" s="1">
        <v>0.1085</v>
      </c>
      <c r="K20" s="1">
        <v>21.716000000000001</v>
      </c>
      <c r="L20" s="1">
        <v>196.03</v>
      </c>
      <c r="M20" s="1">
        <v>619.44000000000005</v>
      </c>
      <c r="N20">
        <v>5.4272</v>
      </c>
    </row>
    <row r="21" spans="1:14" ht="15.75" x14ac:dyDescent="0.25">
      <c r="A21" s="1" t="s">
        <v>10</v>
      </c>
      <c r="B21">
        <v>-0.98470000000000002</v>
      </c>
      <c r="C21">
        <v>-0.8841</v>
      </c>
      <c r="D21">
        <v>-1.1312</v>
      </c>
      <c r="E21">
        <v>-1.5859000000000001</v>
      </c>
      <c r="F21">
        <v>-1.2819</v>
      </c>
      <c r="G21" s="24">
        <v>-1.8499000000000001</v>
      </c>
      <c r="H21">
        <v>-0.98470000000000002</v>
      </c>
      <c r="I21">
        <v>-1.5859000000000001</v>
      </c>
      <c r="J21" s="1">
        <v>-1.8369</v>
      </c>
      <c r="K21" s="1">
        <v>-2.8382000000000001</v>
      </c>
      <c r="L21" s="1">
        <v>-3.1659999999999999</v>
      </c>
      <c r="M21" s="1">
        <v>-3.1248</v>
      </c>
      <c r="N21">
        <v>-2.6040999999999999</v>
      </c>
    </row>
    <row r="22" spans="1:14" ht="15" x14ac:dyDescent="0.2">
      <c r="A22" s="1" t="s">
        <v>11</v>
      </c>
      <c r="C22">
        <v>7694.8</v>
      </c>
      <c r="D22">
        <v>276.39</v>
      </c>
      <c r="F22">
        <v>3260.1</v>
      </c>
    </row>
    <row r="23" spans="1:14" ht="15" x14ac:dyDescent="0.2">
      <c r="A23" s="1" t="s">
        <v>12</v>
      </c>
      <c r="C23">
        <v>-2.7570000000000001</v>
      </c>
      <c r="D23">
        <v>-2.0097999999999998</v>
      </c>
      <c r="F23">
        <v>-2.7726000000000002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Normal="75" zoomScaleSheetLayoutView="85" workbookViewId="0">
      <selection activeCell="L10" sqref="L10"/>
    </sheetView>
  </sheetViews>
  <sheetFormatPr baseColWidth="10" defaultColWidth="3.88671875" defaultRowHeight="12" x14ac:dyDescent="0.2"/>
  <cols>
    <col min="1" max="1" width="10.6640625" style="1" customWidth="1"/>
    <col min="2" max="3" width="12.6640625" style="1" customWidth="1"/>
    <col min="4" max="4" width="12" style="1" customWidth="1"/>
    <col min="5" max="5" width="11.33203125" style="1" customWidth="1"/>
    <col min="6" max="6" width="11.6640625" style="1" customWidth="1"/>
    <col min="7" max="8" width="16.44140625" style="1" customWidth="1"/>
    <col min="9" max="9" width="17.44140625" style="1" customWidth="1"/>
    <col min="10" max="10" width="17.33203125" style="1" customWidth="1"/>
    <col min="11" max="11" width="16.44140625" style="1" customWidth="1"/>
    <col min="12" max="12" width="15.77734375" style="1" customWidth="1"/>
    <col min="13" max="13" width="20.33203125" style="1" customWidth="1"/>
    <col min="14" max="14" width="21" style="1" customWidth="1"/>
    <col min="15" max="15" width="20" style="1" customWidth="1"/>
    <col min="16" max="17" width="14.77734375" style="1" customWidth="1"/>
    <col min="18" max="16384" width="3.88671875" style="1"/>
  </cols>
  <sheetData>
    <row r="1" spans="1:15" ht="68.25" customHeight="1" x14ac:dyDescent="0.25">
      <c r="A1" s="12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21"/>
    </row>
    <row r="2" spans="1:15" ht="38.25" customHeight="1" x14ac:dyDescent="0.25">
      <c r="A2" s="6" t="s">
        <v>0</v>
      </c>
      <c r="B2" s="26" t="s">
        <v>1</v>
      </c>
      <c r="C2" s="26" t="s">
        <v>2</v>
      </c>
      <c r="D2" s="27"/>
      <c r="E2" s="26" t="s">
        <v>3</v>
      </c>
      <c r="F2" s="19" t="s">
        <v>4</v>
      </c>
      <c r="G2" s="19" t="s">
        <v>13</v>
      </c>
      <c r="H2" s="39"/>
      <c r="I2" s="34"/>
      <c r="J2" s="32"/>
      <c r="K2" s="33"/>
      <c r="L2" s="33"/>
      <c r="M2" s="33"/>
      <c r="N2" s="34"/>
    </row>
    <row r="3" spans="1:15" ht="111.75" customHeight="1" x14ac:dyDescent="0.25">
      <c r="A3" s="28" t="s">
        <v>5</v>
      </c>
      <c r="B3" s="8"/>
      <c r="C3" s="8" t="s">
        <v>6</v>
      </c>
      <c r="D3" s="9" t="s">
        <v>7</v>
      </c>
      <c r="E3" s="8"/>
      <c r="F3" s="7"/>
      <c r="G3" s="7" t="s">
        <v>8</v>
      </c>
      <c r="H3" s="7" t="s">
        <v>17</v>
      </c>
      <c r="I3" s="7" t="s">
        <v>18</v>
      </c>
      <c r="J3" s="25" t="s">
        <v>14</v>
      </c>
      <c r="K3" s="25" t="s">
        <v>15</v>
      </c>
      <c r="L3" s="25" t="s">
        <v>19</v>
      </c>
      <c r="M3" s="25" t="s">
        <v>16</v>
      </c>
      <c r="N3" s="25" t="s">
        <v>20</v>
      </c>
    </row>
    <row r="4" spans="1:15" ht="18" customHeight="1" x14ac:dyDescent="0.25">
      <c r="A4" s="10">
        <v>1</v>
      </c>
      <c r="B4" s="13">
        <f>ROUND(B$20*POWER($A4,B$21),2)</f>
        <v>1.52</v>
      </c>
      <c r="C4" s="12"/>
      <c r="D4" s="12"/>
      <c r="E4" s="12"/>
      <c r="F4" s="12"/>
      <c r="G4" s="12">
        <f>ROUND(G$20*POWER($A4,G$21),2)</f>
        <v>1.64</v>
      </c>
      <c r="H4" s="13">
        <f>ROUND(H$20*POWER($A4,H$21),2)</f>
        <v>1.52</v>
      </c>
      <c r="I4" s="12"/>
      <c r="J4" s="12">
        <f>ROUND(J$20*POWER($A4,J$21),2)</f>
        <v>0.1</v>
      </c>
      <c r="K4" s="12"/>
      <c r="L4" s="12"/>
      <c r="M4" s="12"/>
      <c r="N4" s="12"/>
    </row>
    <row r="5" spans="1:15" ht="18" customHeight="1" x14ac:dyDescent="0.25">
      <c r="A5" s="10">
        <v>3</v>
      </c>
      <c r="B5" s="14"/>
      <c r="C5" s="12">
        <f t="shared" ref="C5:F7" si="0">ROUND(C$20*POWER($A5,C$21),2)</f>
        <v>22.24</v>
      </c>
      <c r="D5" s="12">
        <f t="shared" si="0"/>
        <v>8.66</v>
      </c>
      <c r="E5" s="12">
        <f t="shared" si="0"/>
        <v>6.26</v>
      </c>
      <c r="F5" s="12">
        <f t="shared" si="0"/>
        <v>13.53</v>
      </c>
      <c r="G5" s="12"/>
      <c r="H5" s="14"/>
      <c r="I5" s="12">
        <f t="shared" ref="I5:I12" si="1">ROUND(I$20*POWER($A5,I$21),2)</f>
        <v>6.26</v>
      </c>
      <c r="J5" s="12"/>
      <c r="K5" s="12">
        <f t="shared" ref="K5:N6" si="2">ROUND(K$20*POWER($A5,K$21),2)</f>
        <v>0.89</v>
      </c>
      <c r="L5" s="12">
        <f t="shared" si="2"/>
        <v>5.75</v>
      </c>
      <c r="M5" s="12">
        <f t="shared" si="2"/>
        <v>19.62</v>
      </c>
      <c r="N5" s="12">
        <f t="shared" si="2"/>
        <v>0.28000000000000003</v>
      </c>
    </row>
    <row r="6" spans="1:15" ht="18" customHeight="1" x14ac:dyDescent="0.25">
      <c r="A6" s="10">
        <v>5</v>
      </c>
      <c r="B6" s="13">
        <f t="shared" ref="B6:B12" si="3">ROUND(B$20*POWER($A6,B$21),2)</f>
        <v>0.31</v>
      </c>
      <c r="C6" s="12">
        <f t="shared" si="0"/>
        <v>14.09</v>
      </c>
      <c r="D6" s="12">
        <f t="shared" si="0"/>
        <v>4.92</v>
      </c>
      <c r="E6" s="12">
        <f t="shared" si="0"/>
        <v>2.78</v>
      </c>
      <c r="F6" s="12">
        <f t="shared" si="0"/>
        <v>7.15</v>
      </c>
      <c r="G6" s="12">
        <f t="shared" ref="G6:H8" si="4">ROUND(G$20*POWER($A6,G$21),2)</f>
        <v>0.09</v>
      </c>
      <c r="H6" s="13">
        <f t="shared" si="4"/>
        <v>0.31</v>
      </c>
      <c r="I6" s="12">
        <f t="shared" si="1"/>
        <v>2.78</v>
      </c>
      <c r="J6" s="12">
        <f>ROUND(J$20*POWER($A6,J$21),2)</f>
        <v>0.01</v>
      </c>
      <c r="K6" s="12">
        <f t="shared" si="2"/>
        <v>0.21</v>
      </c>
      <c r="L6" s="12">
        <f t="shared" si="2"/>
        <v>1.1399999999999999</v>
      </c>
      <c r="M6" s="12">
        <f t="shared" si="2"/>
        <v>3.88</v>
      </c>
      <c r="N6" s="12">
        <f t="shared" si="2"/>
        <v>0.08</v>
      </c>
    </row>
    <row r="7" spans="1:15" ht="18" customHeight="1" x14ac:dyDescent="0.25">
      <c r="A7" s="10">
        <v>10</v>
      </c>
      <c r="B7" s="13">
        <f t="shared" si="3"/>
        <v>0.16</v>
      </c>
      <c r="C7" s="12">
        <f t="shared" si="0"/>
        <v>7.58</v>
      </c>
      <c r="D7" s="12">
        <f t="shared" si="0"/>
        <v>2.29</v>
      </c>
      <c r="E7" s="12">
        <f t="shared" si="0"/>
        <v>0.93</v>
      </c>
      <c r="F7" s="12">
        <f t="shared" si="0"/>
        <v>3.01</v>
      </c>
      <c r="G7" s="12">
        <f t="shared" si="4"/>
        <v>0.02</v>
      </c>
      <c r="H7" s="13">
        <f t="shared" si="4"/>
        <v>0.16</v>
      </c>
      <c r="I7" s="12">
        <f t="shared" si="1"/>
        <v>0.93</v>
      </c>
      <c r="J7" s="16">
        <f>ROUND(J$20*POWER($A7,J$21),3)</f>
        <v>1E-3</v>
      </c>
      <c r="K7" s="12">
        <f t="shared" ref="K7:M8" si="5">ROUND(K$20*POWER($A7,K$21),2)</f>
        <v>0.03</v>
      </c>
      <c r="L7" s="12">
        <f t="shared" si="5"/>
        <v>0.13</v>
      </c>
      <c r="M7" s="12">
        <f t="shared" si="5"/>
        <v>0.43</v>
      </c>
      <c r="N7" s="16">
        <f>ROUND(N$20*POWER($A7,N$21),3)</f>
        <v>1.2999999999999999E-2</v>
      </c>
    </row>
    <row r="8" spans="1:15" ht="18" customHeight="1" x14ac:dyDescent="0.25">
      <c r="A8" s="10">
        <v>15</v>
      </c>
      <c r="B8" s="13">
        <f t="shared" si="3"/>
        <v>0.11</v>
      </c>
      <c r="C8" s="12">
        <f t="shared" ref="C8:D12" si="6">ROUND(C$22*POWER($A8,C$23),2)</f>
        <v>4.21</v>
      </c>
      <c r="D8" s="12">
        <f t="shared" si="6"/>
        <v>1.1399999999999999</v>
      </c>
      <c r="E8" s="12">
        <f>ROUND(E$20*POWER($A8,E$21),2)</f>
        <v>0.49</v>
      </c>
      <c r="F8" s="12">
        <f>ROUND(F$20*POWER($A8,F$21),2)</f>
        <v>1.82</v>
      </c>
      <c r="G8" s="12">
        <f t="shared" si="4"/>
        <v>0.01</v>
      </c>
      <c r="H8" s="13">
        <f t="shared" si="4"/>
        <v>0.11</v>
      </c>
      <c r="I8" s="12">
        <f t="shared" si="1"/>
        <v>0.49</v>
      </c>
      <c r="J8" s="16">
        <f>ROUND(J$20*POWER($A8,J$21),3)</f>
        <v>1E-3</v>
      </c>
      <c r="K8" s="12">
        <f t="shared" si="5"/>
        <v>0.01</v>
      </c>
      <c r="L8" s="12">
        <f t="shared" si="5"/>
        <v>0.03</v>
      </c>
      <c r="M8" s="12">
        <f t="shared" si="5"/>
        <v>0.12</v>
      </c>
      <c r="N8" s="16">
        <f>ROUND(N$20*POWER($A8,N$21),3)</f>
        <v>4.0000000000000001E-3</v>
      </c>
    </row>
    <row r="9" spans="1:15" ht="18" customHeight="1" x14ac:dyDescent="0.25">
      <c r="A9" s="10">
        <v>20</v>
      </c>
      <c r="B9" s="13">
        <f t="shared" si="3"/>
        <v>0.08</v>
      </c>
      <c r="C9" s="12">
        <f t="shared" si="6"/>
        <v>1.91</v>
      </c>
      <c r="D9" s="12">
        <f t="shared" si="6"/>
        <v>0.65</v>
      </c>
      <c r="E9" s="12">
        <f>ROUND(E$20*POWER($A9,E$21),2)</f>
        <v>0.31</v>
      </c>
      <c r="F9" s="12">
        <f>ROUND(F$22*POWER($A9,F$23),2)</f>
        <v>0.78</v>
      </c>
      <c r="G9" s="16">
        <f>ROUND(G$20*POWER($A9,G$21),3)</f>
        <v>7.0000000000000001E-3</v>
      </c>
      <c r="H9" s="13">
        <f>ROUND(H$20*POWER($A9,H$21),2)</f>
        <v>0.08</v>
      </c>
      <c r="I9" s="12">
        <f t="shared" si="1"/>
        <v>0.31</v>
      </c>
      <c r="J9" s="17">
        <f>ROUND(J$20*POWER($A9,J$21),4)</f>
        <v>4.0000000000000002E-4</v>
      </c>
      <c r="K9" s="16">
        <f>ROUND(K$20*POWER($A9,K$21),3)</f>
        <v>4.0000000000000001E-3</v>
      </c>
      <c r="L9" s="12">
        <f>ROUND(L$20*POWER($A9,L$21),3)</f>
        <v>1.4E-2</v>
      </c>
      <c r="M9" s="12">
        <f>ROUND(M$20*POWER($A9,M$21),3)</f>
        <v>4.8000000000000001E-2</v>
      </c>
      <c r="N9" s="16">
        <f>ROUND(N$20*POWER($A9,N$21),3)</f>
        <v>2E-3</v>
      </c>
    </row>
    <row r="10" spans="1:15" ht="18" customHeight="1" x14ac:dyDescent="0.25">
      <c r="A10" s="10">
        <v>30</v>
      </c>
      <c r="B10" s="13">
        <f t="shared" si="3"/>
        <v>0.05</v>
      </c>
      <c r="C10" s="12">
        <f t="shared" si="6"/>
        <v>0.62</v>
      </c>
      <c r="D10" s="12">
        <f t="shared" si="6"/>
        <v>0.28999999999999998</v>
      </c>
      <c r="E10" s="12">
        <f>ROUND(E$20*POWER($A10,E$21),2)</f>
        <v>0.16</v>
      </c>
      <c r="F10" s="12">
        <f>ROUND(F$22*POWER($A10,F$23),2)</f>
        <v>0.25</v>
      </c>
      <c r="G10" s="16">
        <f>ROUND(G$20*POWER($A10,G$21),3)</f>
        <v>3.0000000000000001E-3</v>
      </c>
      <c r="H10" s="13">
        <f>ROUND(H$20*POWER($A10,H$21),2)</f>
        <v>0.05</v>
      </c>
      <c r="I10" s="12">
        <f t="shared" si="1"/>
        <v>0.16</v>
      </c>
      <c r="J10" s="45"/>
      <c r="K10" s="46"/>
      <c r="L10" s="46"/>
      <c r="M10" s="46"/>
      <c r="N10" s="49"/>
    </row>
    <row r="11" spans="1:15" ht="18" customHeight="1" x14ac:dyDescent="0.25">
      <c r="A11" s="10">
        <v>40</v>
      </c>
      <c r="B11" s="13">
        <f t="shared" si="3"/>
        <v>0.04</v>
      </c>
      <c r="C11" s="12">
        <f t="shared" si="6"/>
        <v>0.28000000000000003</v>
      </c>
      <c r="D11" s="12">
        <f t="shared" si="6"/>
        <v>0.16</v>
      </c>
      <c r="E11" s="12">
        <f>ROUND(E$20*POWER($A11,E$21),2)</f>
        <v>0.1</v>
      </c>
      <c r="F11" s="12">
        <f>ROUND(F$22*POWER($A11,F$23),2)</f>
        <v>0.12</v>
      </c>
      <c r="G11" s="16">
        <f>ROUND(G$20*POWER($A11,G$21),3)</f>
        <v>2E-3</v>
      </c>
      <c r="H11" s="13">
        <f>ROUND(H$20*POWER($A11,H$21),2)</f>
        <v>0.04</v>
      </c>
      <c r="I11" s="12">
        <f t="shared" si="1"/>
        <v>0.1</v>
      </c>
      <c r="J11" s="47"/>
      <c r="K11" s="48"/>
      <c r="L11" s="48"/>
      <c r="M11" s="48"/>
      <c r="N11" s="50"/>
    </row>
    <row r="12" spans="1:15" ht="18" customHeight="1" x14ac:dyDescent="0.25">
      <c r="A12" s="10">
        <v>50</v>
      </c>
      <c r="B12" s="13">
        <f t="shared" si="3"/>
        <v>0.03</v>
      </c>
      <c r="C12" s="12">
        <f t="shared" si="6"/>
        <v>0.15</v>
      </c>
      <c r="D12" s="12">
        <f t="shared" si="6"/>
        <v>0.11</v>
      </c>
      <c r="E12" s="12">
        <f>ROUND(E$20*POWER($A12,E$21),2)</f>
        <v>7.0000000000000007E-2</v>
      </c>
      <c r="F12" s="12">
        <f>ROUND(F$22*POWER($A12,F$23),2)</f>
        <v>0.06</v>
      </c>
      <c r="G12" s="16">
        <f>ROUND(G$20*POWER($A12,G$21),3)</f>
        <v>1E-3</v>
      </c>
      <c r="H12" s="13">
        <f>ROUND(H$20*POWER($A12,H$21),2)</f>
        <v>0.03</v>
      </c>
      <c r="I12" s="12">
        <f t="shared" si="1"/>
        <v>7.0000000000000007E-2</v>
      </c>
      <c r="J12" s="47"/>
      <c r="K12" s="48"/>
      <c r="L12" s="48"/>
      <c r="M12" s="48"/>
      <c r="N12" s="50"/>
    </row>
    <row r="13" spans="1:15" ht="15.75" customHeight="1" x14ac:dyDescent="0.2">
      <c r="A13" s="3"/>
      <c r="B13" s="4"/>
      <c r="C13" s="5"/>
      <c r="D13" s="5"/>
      <c r="E13" s="5"/>
      <c r="F13" s="5"/>
      <c r="H13" s="4"/>
      <c r="I13" s="5"/>
    </row>
    <row r="15" spans="1:15" ht="27.75" customHeight="1" x14ac:dyDescent="0.2">
      <c r="A15" s="18"/>
      <c r="B15" s="18"/>
      <c r="C15" s="18"/>
      <c r="D15" s="18"/>
      <c r="E15" s="18"/>
      <c r="F15" s="18"/>
      <c r="H15" s="18"/>
      <c r="I15" s="18"/>
    </row>
    <row r="16" spans="1:15" x14ac:dyDescent="0.2">
      <c r="A16" s="11"/>
    </row>
    <row r="20" spans="1:14" ht="15.75" x14ac:dyDescent="0.25">
      <c r="A20" s="1" t="s">
        <v>9</v>
      </c>
      <c r="B20">
        <v>1.5222</v>
      </c>
      <c r="C20">
        <v>59.395000000000003</v>
      </c>
      <c r="D20">
        <v>29.207000000000001</v>
      </c>
      <c r="E20">
        <v>35.789000000000001</v>
      </c>
      <c r="F20">
        <v>53.238999999999997</v>
      </c>
      <c r="G20" s="24">
        <v>1.6394</v>
      </c>
      <c r="H20">
        <v>1.5222</v>
      </c>
      <c r="I20">
        <v>35.789000000000001</v>
      </c>
      <c r="J20" s="1">
        <v>0.1037</v>
      </c>
      <c r="K20" s="1">
        <v>20.065000000000001</v>
      </c>
      <c r="L20" s="1">
        <v>188.92</v>
      </c>
      <c r="M20" s="1">
        <v>639.15</v>
      </c>
      <c r="N20">
        <v>4.8707000000000003</v>
      </c>
    </row>
    <row r="21" spans="1:14" ht="15.75" x14ac:dyDescent="0.25">
      <c r="A21" s="1" t="s">
        <v>10</v>
      </c>
      <c r="B21">
        <v>-0.98170000000000002</v>
      </c>
      <c r="C21">
        <v>-0.89400000000000002</v>
      </c>
      <c r="D21">
        <v>-1.1065</v>
      </c>
      <c r="E21">
        <v>-1.5871999999999999</v>
      </c>
      <c r="F21">
        <v>-1.2472000000000001</v>
      </c>
      <c r="G21" s="24">
        <v>-1.8331</v>
      </c>
      <c r="H21">
        <v>-0.98170000000000002</v>
      </c>
      <c r="I21">
        <v>-1.5871999999999999</v>
      </c>
      <c r="J21" s="1">
        <v>-1.8427</v>
      </c>
      <c r="K21" s="1">
        <v>-2.84</v>
      </c>
      <c r="L21" s="1">
        <v>-3.1779000000000002</v>
      </c>
      <c r="M21" s="1">
        <v>-3.1709000000000001</v>
      </c>
      <c r="N21">
        <v>-2.5872000000000002</v>
      </c>
    </row>
    <row r="22" spans="1:14" ht="15" x14ac:dyDescent="0.2">
      <c r="A22" s="1" t="s">
        <v>11</v>
      </c>
      <c r="C22">
        <v>7321.7</v>
      </c>
      <c r="D22">
        <v>240.53</v>
      </c>
      <c r="F22">
        <v>3064</v>
      </c>
    </row>
    <row r="23" spans="1:14" ht="15" x14ac:dyDescent="0.2">
      <c r="A23" s="1" t="s">
        <v>12</v>
      </c>
      <c r="C23">
        <v>-2.7549999999999999</v>
      </c>
      <c r="D23">
        <v>-1.9755</v>
      </c>
      <c r="F23">
        <v>-2.7623000000000002</v>
      </c>
    </row>
  </sheetData>
  <phoneticPr fontId="0" type="noConversion"/>
  <pageMargins left="0.78740157499999996" right="0.78740157499999996" top="0.51" bottom="0.73" header="0.4921259845" footer="0.4921259845"/>
  <pageSetup paperSize="9" scale="73" orientation="landscape" horizontalDpi="4294967292" verticalDpi="360" r:id="rId1"/>
  <headerFooter alignWithMargins="0"/>
  <colBreaks count="1" manualBreakCount="1">
    <brk id="9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1 Anwendung</vt:lpstr>
      <vt:lpstr>2 Anwendungen</vt:lpstr>
      <vt:lpstr>3 Anwendungen </vt:lpstr>
      <vt:lpstr>4 Anwendungen </vt:lpstr>
      <vt:lpstr>5 Anwendungen</vt:lpstr>
      <vt:lpstr>6 Anwendungen</vt:lpstr>
      <vt:lpstr>7 Anwendungen </vt:lpstr>
      <vt:lpstr>8 Anwendungen und mehr</vt:lpstr>
      <vt:lpstr>'1 Anwendung'!Druckbereich</vt:lpstr>
      <vt:lpstr>'2 Anwendungen'!Druckbereich</vt:lpstr>
      <vt:lpstr>'3 Anwendungen '!Druckbereich</vt:lpstr>
      <vt:lpstr>'4 Anwendungen '!Druckbereich</vt:lpstr>
      <vt:lpstr>'5 Anwendungen'!Druckbereich</vt:lpstr>
      <vt:lpstr>'6 Anwendungen'!Druckbereich</vt:lpstr>
      <vt:lpstr>'7 Anwendungen '!Druckbereich</vt:lpstr>
      <vt:lpstr>'8 Anwendungen und mehr'!Druckbereich</vt:lpstr>
      <vt:lpstr>'1 Anwendung'!Drucktitel</vt:lpstr>
      <vt:lpstr>'2 Anwendungen'!Drucktitel</vt:lpstr>
      <vt:lpstr>'3 Anwendungen '!Drucktitel</vt:lpstr>
      <vt:lpstr>'4 Anwendungen '!Drucktitel</vt:lpstr>
      <vt:lpstr>'5 Anwendungen'!Drucktitel</vt:lpstr>
      <vt:lpstr>'6 Anwendungen'!Drucktitel</vt:lpstr>
      <vt:lpstr>'7 Anwendungen '!Drucktitel</vt:lpstr>
      <vt:lpstr>'8 Anwendungen und mehr'!Drucktitel</vt:lpstr>
    </vt:vector>
  </TitlesOfParts>
  <Company>JKI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Dirk Rautmann</dc:creator>
  <dc:description>Stand: November 2021</dc:description>
  <cp:lastModifiedBy>Wolck, Anja</cp:lastModifiedBy>
  <cp:lastPrinted>2003-08-26T06:54:50Z</cp:lastPrinted>
  <dcterms:created xsi:type="dcterms:W3CDTF">1999-12-13T07:09:57Z</dcterms:created>
  <dcterms:modified xsi:type="dcterms:W3CDTF">2023-09-04T14:53:32Z</dcterms:modified>
</cp:coreProperties>
</file>